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95" windowWidth="12120" windowHeight="8520" activeTab="0"/>
  </bookViews>
  <sheets>
    <sheet name="Guidelines" sheetId="1" r:id="rId1"/>
    <sheet name="Form" sheetId="2" r:id="rId2"/>
    <sheet name="TDSheet" sheetId="3" r:id="rId3"/>
    <sheet name="param" sheetId="4" state="hidden" r:id="rId4"/>
    <sheet name="outPut" sheetId="5" state="hidden" r:id="rId5"/>
    <sheet name="ImportSheet" sheetId="6" state="hidden" r:id="rId6"/>
  </sheets>
  <externalReferences>
    <externalReference r:id="rId9"/>
    <externalReference r:id="rId10"/>
  </externalReferences>
  <definedNames>
    <definedName name="addDistCD">'Form'!$IP$126</definedName>
    <definedName name="addStateCD">'Form'!$IP$87</definedName>
    <definedName name="CITcode">'Form'!$IT$87</definedName>
    <definedName name="CITnames">'Form'!$IT$88:$IT$104</definedName>
    <definedName name="cntAdd">'TDSheet'!$B$26</definedName>
    <definedName name="CntSalaryEmp">'[1]Annexure-II'!$A$22</definedName>
    <definedName name="cntTransaction">'TDSheet'!$A$26</definedName>
    <definedName name="codeState">'Form'!$IQ$88:$IR$124</definedName>
    <definedName name="districtCD">'Form'!$IO$126</definedName>
    <definedName name="DistrictCode">'Form'!$IO$127:$IO$729</definedName>
    <definedName name="eMailVerification1">'Form'!#REF!</definedName>
    <definedName name="eMailVerification2">'Form'!#REF!</definedName>
    <definedName name="filerDistCD">'Form'!$IQ$127</definedName>
    <definedName name="filerStateCD">'Form'!$IQ$87</definedName>
    <definedName name="financialyears">'Form'!$IO$735:$IO$735</definedName>
    <definedName name="GovtOthers">'[2]Challan'!$N$5</definedName>
    <definedName name="OltasTotal">'[1]Challan'!$I$30</definedName>
    <definedName name="StateCD">'Form'!$IO$87</definedName>
    <definedName name="StateCode">#REF!</definedName>
    <definedName name="stateNames">'Form'!$IO$88:$IO$123</definedName>
    <definedName name="stateNamesTD">'TDSheet'!$IO$95:$IO$130</definedName>
    <definedName name="stateValue">#REF!</definedName>
    <definedName name="stateValue1">#REF!</definedName>
    <definedName name="StateValue3">#REF!</definedName>
    <definedName name="totalAmt">'TDSheet'!$T$26</definedName>
  </definedNames>
  <calcPr fullCalcOnLoad="1"/>
</workbook>
</file>

<file path=xl/sharedStrings.xml><?xml version="1.0" encoding="utf-8"?>
<sst xmlns="http://schemas.openxmlformats.org/spreadsheetml/2006/main" count="7178" uniqueCount="1756">
  <si>
    <t xml:space="preserve">Sonipat  </t>
  </si>
  <si>
    <t>120190</t>
  </si>
  <si>
    <t>Yamunanagar</t>
  </si>
  <si>
    <t>130012</t>
  </si>
  <si>
    <t xml:space="preserve">Bilaspur  </t>
  </si>
  <si>
    <t>130023</t>
  </si>
  <si>
    <t xml:space="preserve">Chamba  </t>
  </si>
  <si>
    <t>130034</t>
  </si>
  <si>
    <t xml:space="preserve">Hamirpur  </t>
  </si>
  <si>
    <t>130045</t>
  </si>
  <si>
    <t xml:space="preserve">Kangra  </t>
  </si>
  <si>
    <t>130056</t>
  </si>
  <si>
    <t>Kinnaur</t>
  </si>
  <si>
    <t>130060</t>
  </si>
  <si>
    <t xml:space="preserve">Kullu  </t>
  </si>
  <si>
    <t>130071</t>
  </si>
  <si>
    <t>Lahaul &amp; Spiti</t>
  </si>
  <si>
    <t>130082</t>
  </si>
  <si>
    <t xml:space="preserve">Mandi  </t>
  </si>
  <si>
    <t>130093</t>
  </si>
  <si>
    <t xml:space="preserve">Shimla  </t>
  </si>
  <si>
    <t>130104</t>
  </si>
  <si>
    <t xml:space="preserve">Sirmaur  </t>
  </si>
  <si>
    <t>130115</t>
  </si>
  <si>
    <t xml:space="preserve">Solan  </t>
  </si>
  <si>
    <t>130126</t>
  </si>
  <si>
    <t xml:space="preserve">Una  </t>
  </si>
  <si>
    <t>140011</t>
  </si>
  <si>
    <t xml:space="preserve">Anantnag  </t>
  </si>
  <si>
    <t>140022</t>
  </si>
  <si>
    <t>Budgam</t>
  </si>
  <si>
    <t>140033</t>
  </si>
  <si>
    <t xml:space="preserve">Baramulla  </t>
  </si>
  <si>
    <t>140044</t>
  </si>
  <si>
    <t>Doda</t>
  </si>
  <si>
    <t>140055</t>
  </si>
  <si>
    <t xml:space="preserve">Jammu  </t>
  </si>
  <si>
    <t>140066</t>
  </si>
  <si>
    <t>Kargil</t>
  </si>
  <si>
    <t>140070</t>
  </si>
  <si>
    <t xml:space="preserve">Kathua  </t>
  </si>
  <si>
    <t>140081</t>
  </si>
  <si>
    <t>Kupwara</t>
  </si>
  <si>
    <t>140092</t>
  </si>
  <si>
    <t>Leh</t>
  </si>
  <si>
    <t>140103</t>
  </si>
  <si>
    <t>Poonch</t>
  </si>
  <si>
    <t>140114</t>
  </si>
  <si>
    <t>Pulwama</t>
  </si>
  <si>
    <t>140125</t>
  </si>
  <si>
    <t xml:space="preserve">Rajauri  </t>
  </si>
  <si>
    <t>140136</t>
  </si>
  <si>
    <t xml:space="preserve">Srinagar  </t>
  </si>
  <si>
    <t>140140</t>
  </si>
  <si>
    <t xml:space="preserve">Udhampur  </t>
  </si>
  <si>
    <t>350011</t>
  </si>
  <si>
    <t>Bokaro</t>
  </si>
  <si>
    <t>350022</t>
  </si>
  <si>
    <t>Chatra</t>
  </si>
  <si>
    <t>350033</t>
  </si>
  <si>
    <t>Deoghar</t>
  </si>
  <si>
    <t>350044</t>
  </si>
  <si>
    <t>Dhanbad</t>
  </si>
  <si>
    <t>350055</t>
  </si>
  <si>
    <t>Dumka</t>
  </si>
  <si>
    <t>350066</t>
  </si>
  <si>
    <t>East Singhbhum</t>
  </si>
  <si>
    <t>350070</t>
  </si>
  <si>
    <t>Garhwa</t>
  </si>
  <si>
    <t>350081</t>
  </si>
  <si>
    <t>Giridih</t>
  </si>
  <si>
    <t>350092</t>
  </si>
  <si>
    <t>Godda</t>
  </si>
  <si>
    <t>350103</t>
  </si>
  <si>
    <t>Gumla</t>
  </si>
  <si>
    <t>350114</t>
  </si>
  <si>
    <t>Hazaribag</t>
  </si>
  <si>
    <t>350125</t>
  </si>
  <si>
    <t>Jamtara</t>
  </si>
  <si>
    <t>350136</t>
  </si>
  <si>
    <t>Koderma</t>
  </si>
  <si>
    <t>350140</t>
  </si>
  <si>
    <t>Latehar</t>
  </si>
  <si>
    <t>350151</t>
  </si>
  <si>
    <t>Lohardaga</t>
  </si>
  <si>
    <t>350162</t>
  </si>
  <si>
    <t>Pakur</t>
  </si>
  <si>
    <t>350173</t>
  </si>
  <si>
    <t>Palamu</t>
  </si>
  <si>
    <t>350184</t>
  </si>
  <si>
    <t>Ranchi</t>
  </si>
  <si>
    <t>350195</t>
  </si>
  <si>
    <t>Sahibganj</t>
  </si>
  <si>
    <t>350206</t>
  </si>
  <si>
    <t>Seraikela</t>
  </si>
  <si>
    <t>350210</t>
  </si>
  <si>
    <t>Simdega</t>
  </si>
  <si>
    <t>350221</t>
  </si>
  <si>
    <t>West Singhbhum</t>
  </si>
  <si>
    <t>150010</t>
  </si>
  <si>
    <t>Bagalkot</t>
  </si>
  <si>
    <t>150021</t>
  </si>
  <si>
    <t xml:space="preserve">Bangalore  </t>
  </si>
  <si>
    <t>150032</t>
  </si>
  <si>
    <t xml:space="preserve">Bangalore Rural </t>
  </si>
  <si>
    <t>150043</t>
  </si>
  <si>
    <t xml:space="preserve">Belgaum  </t>
  </si>
  <si>
    <t>150054</t>
  </si>
  <si>
    <t xml:space="preserve">Bellary  </t>
  </si>
  <si>
    <t>150065</t>
  </si>
  <si>
    <t xml:space="preserve">Bidar  </t>
  </si>
  <si>
    <t>150076</t>
  </si>
  <si>
    <t xml:space="preserve">Bijapur  </t>
  </si>
  <si>
    <t>150080</t>
  </si>
  <si>
    <t>Chamrajnagar</t>
  </si>
  <si>
    <t>150091</t>
  </si>
  <si>
    <t xml:space="preserve">Chickmagalur  </t>
  </si>
  <si>
    <t>150102</t>
  </si>
  <si>
    <t xml:space="preserve">Chitradurga  </t>
  </si>
  <si>
    <t>150113</t>
  </si>
  <si>
    <t>Davangere</t>
  </si>
  <si>
    <t>150124</t>
  </si>
  <si>
    <t xml:space="preserve">Dharwad  </t>
  </si>
  <si>
    <t>150135</t>
  </si>
  <si>
    <t>Gadag</t>
  </si>
  <si>
    <t>150146</t>
  </si>
  <si>
    <t xml:space="preserve">Gulbarga  </t>
  </si>
  <si>
    <t>150150</t>
  </si>
  <si>
    <t xml:space="preserve">Hassan  </t>
  </si>
  <si>
    <t>150161</t>
  </si>
  <si>
    <t>Haveri</t>
  </si>
  <si>
    <t>150172</t>
  </si>
  <si>
    <t xml:space="preserve">Kodagu  </t>
  </si>
  <si>
    <t>150183</t>
  </si>
  <si>
    <t xml:space="preserve">Kolar  </t>
  </si>
  <si>
    <t>150194</t>
  </si>
  <si>
    <t>Koppal</t>
  </si>
  <si>
    <t>150205</t>
  </si>
  <si>
    <t xml:space="preserve">Mandya  </t>
  </si>
  <si>
    <t>150216</t>
  </si>
  <si>
    <t xml:space="preserve">Mysore  </t>
  </si>
  <si>
    <t>150220</t>
  </si>
  <si>
    <t>North Kannada</t>
  </si>
  <si>
    <t>150231</t>
  </si>
  <si>
    <t xml:space="preserve">Raichur  </t>
  </si>
  <si>
    <t>150242</t>
  </si>
  <si>
    <t xml:space="preserve">Shimoga  </t>
  </si>
  <si>
    <t>150253</t>
  </si>
  <si>
    <t xml:space="preserve">South Kannada </t>
  </si>
  <si>
    <t>150264</t>
  </si>
  <si>
    <t>Tumkur</t>
  </si>
  <si>
    <t>150275</t>
  </si>
  <si>
    <t>Udupi</t>
  </si>
  <si>
    <t>160016</t>
  </si>
  <si>
    <t xml:space="preserve">Alappuzha  </t>
  </si>
  <si>
    <t>160020</t>
  </si>
  <si>
    <t xml:space="preserve">Ernakulam  </t>
  </si>
  <si>
    <t>160031</t>
  </si>
  <si>
    <t>Idukki</t>
  </si>
  <si>
    <t>160042</t>
  </si>
  <si>
    <t xml:space="preserve">Kannur  </t>
  </si>
  <si>
    <t>160053</t>
  </si>
  <si>
    <t xml:space="preserve">Kasargod  </t>
  </si>
  <si>
    <t>160064</t>
  </si>
  <si>
    <t xml:space="preserve">Kollam  </t>
  </si>
  <si>
    <t>160075</t>
  </si>
  <si>
    <t xml:space="preserve">Kottayam  </t>
  </si>
  <si>
    <t>160086</t>
  </si>
  <si>
    <t xml:space="preserve">Kozhikode  </t>
  </si>
  <si>
    <t>160090</t>
  </si>
  <si>
    <t xml:space="preserve">Malappuram  </t>
  </si>
  <si>
    <t>160101</t>
  </si>
  <si>
    <t xml:space="preserve">Palakkad  </t>
  </si>
  <si>
    <t>160112</t>
  </si>
  <si>
    <t xml:space="preserve">Pathanamthitta  </t>
  </si>
  <si>
    <t>160123</t>
  </si>
  <si>
    <t xml:space="preserve">Thiruvananthapuram  </t>
  </si>
  <si>
    <t>160134</t>
  </si>
  <si>
    <t xml:space="preserve">Thrissur  </t>
  </si>
  <si>
    <t>160145</t>
  </si>
  <si>
    <t>Wayanad</t>
  </si>
  <si>
    <t>170015</t>
  </si>
  <si>
    <t>Lakhswadeep</t>
  </si>
  <si>
    <t>180014</t>
  </si>
  <si>
    <t>Anuppur</t>
  </si>
  <si>
    <t>180025</t>
  </si>
  <si>
    <t>Ashoknagar</t>
  </si>
  <si>
    <t>Original PR Date</t>
  </si>
  <si>
    <t>Previous PR Date</t>
  </si>
  <si>
    <t>(1) Original Provisional Reciept (PR) Number</t>
  </si>
  <si>
    <t xml:space="preserve">      Previous Provisional Reciept (PR)  Number</t>
  </si>
  <si>
    <t xml:space="preserve">Transaction Detail Record Number (Sr. No.)         </t>
  </si>
  <si>
    <t xml:space="preserve">Transaction Code     </t>
  </si>
  <si>
    <t>180036</t>
  </si>
  <si>
    <t xml:space="preserve">Balaghat  </t>
  </si>
  <si>
    <t>180040</t>
  </si>
  <si>
    <t>Barwani</t>
  </si>
  <si>
    <t>180051</t>
  </si>
  <si>
    <t xml:space="preserve">Betul  </t>
  </si>
  <si>
    <t>180062</t>
  </si>
  <si>
    <t xml:space="preserve">Bhind  </t>
  </si>
  <si>
    <t>180073</t>
  </si>
  <si>
    <t xml:space="preserve">Bhopal  </t>
  </si>
  <si>
    <t>180084</t>
  </si>
  <si>
    <t>Burhanpur</t>
  </si>
  <si>
    <t>180095</t>
  </si>
  <si>
    <t xml:space="preserve">Chhatarpur  </t>
  </si>
  <si>
    <t>180106</t>
  </si>
  <si>
    <t xml:space="preserve">Chhindwara  </t>
  </si>
  <si>
    <t>180110</t>
  </si>
  <si>
    <t xml:space="preserve">Damoh  </t>
  </si>
  <si>
    <t>180121</t>
  </si>
  <si>
    <t>Datia</t>
  </si>
  <si>
    <t>180132</t>
  </si>
  <si>
    <t xml:space="preserve">Dewas  </t>
  </si>
  <si>
    <t>180143</t>
  </si>
  <si>
    <t xml:space="preserve">Dhar  </t>
  </si>
  <si>
    <t>M43</t>
  </si>
  <si>
    <t>Please Enter the Response Type Flag</t>
  </si>
  <si>
    <t>180154</t>
  </si>
  <si>
    <t>Dindori</t>
  </si>
  <si>
    <t>180165</t>
  </si>
  <si>
    <t xml:space="preserve">Guna  </t>
  </si>
  <si>
    <t>180176</t>
  </si>
  <si>
    <t xml:space="preserve">Gwalior  </t>
  </si>
  <si>
    <t>180180</t>
  </si>
  <si>
    <t>Harda</t>
  </si>
  <si>
    <t>180191</t>
  </si>
  <si>
    <t xml:space="preserve">Hoshangabad  </t>
  </si>
  <si>
    <t>180202</t>
  </si>
  <si>
    <t xml:space="preserve">Indore  </t>
  </si>
  <si>
    <t>180213</t>
  </si>
  <si>
    <t xml:space="preserve">Jabalpur  </t>
  </si>
  <si>
    <t>180224</t>
  </si>
  <si>
    <t xml:space="preserve">Jhabua  </t>
  </si>
  <si>
    <t>180235</t>
  </si>
  <si>
    <t>Katni</t>
  </si>
  <si>
    <t>180246</t>
  </si>
  <si>
    <t>Khandwa</t>
  </si>
  <si>
    <t>180250</t>
  </si>
  <si>
    <t>Khargone</t>
  </si>
  <si>
    <t>180261</t>
  </si>
  <si>
    <t xml:space="preserve">Mandla  </t>
  </si>
  <si>
    <t>180272</t>
  </si>
  <si>
    <t xml:space="preserve">Mandsaur  </t>
  </si>
  <si>
    <t>180283</t>
  </si>
  <si>
    <t xml:space="preserve">Morena  </t>
  </si>
  <si>
    <t>180294</t>
  </si>
  <si>
    <t xml:space="preserve">Narsinghpur  </t>
  </si>
  <si>
    <t>180305</t>
  </si>
  <si>
    <t>Neemuch</t>
  </si>
  <si>
    <t>180316</t>
  </si>
  <si>
    <t xml:space="preserve">Panna  </t>
  </si>
  <si>
    <t>180320</t>
  </si>
  <si>
    <t xml:space="preserve">Raisen  </t>
  </si>
  <si>
    <t>180331</t>
  </si>
  <si>
    <t xml:space="preserve">Rajgarh  </t>
  </si>
  <si>
    <t>180342</t>
  </si>
  <si>
    <t xml:space="preserve">Ratlam  </t>
  </si>
  <si>
    <t>180353</t>
  </si>
  <si>
    <t xml:space="preserve">Rewa  </t>
  </si>
  <si>
    <t>180364</t>
  </si>
  <si>
    <t xml:space="preserve">Sagar  </t>
  </si>
  <si>
    <t>180375</t>
  </si>
  <si>
    <t xml:space="preserve">Satna  </t>
  </si>
  <si>
    <t>180386</t>
  </si>
  <si>
    <t xml:space="preserve">Sehore  </t>
  </si>
  <si>
    <t>180390</t>
  </si>
  <si>
    <t xml:space="preserve">Seoni  </t>
  </si>
  <si>
    <t>180401</t>
  </si>
  <si>
    <t xml:space="preserve">Shahdol  </t>
  </si>
  <si>
    <t>180412</t>
  </si>
  <si>
    <t xml:space="preserve">Shajapur  </t>
  </si>
  <si>
    <t>180423</t>
  </si>
  <si>
    <t>Sheopur</t>
  </si>
  <si>
    <t>180434</t>
  </si>
  <si>
    <t xml:space="preserve">Shivpuri  </t>
  </si>
  <si>
    <t>180445</t>
  </si>
  <si>
    <t xml:space="preserve">Sidhi  </t>
  </si>
  <si>
    <t>180456</t>
  </si>
  <si>
    <t xml:space="preserve">Tikamgarh  </t>
  </si>
  <si>
    <t>180460</t>
  </si>
  <si>
    <t xml:space="preserve">Ujjain  </t>
  </si>
  <si>
    <t>180471</t>
  </si>
  <si>
    <t>Umaria</t>
  </si>
  <si>
    <t>180482</t>
  </si>
  <si>
    <t xml:space="preserve">Vidisha  </t>
  </si>
  <si>
    <t>190013</t>
  </si>
  <si>
    <t xml:space="preserve">Ahmednagar  </t>
  </si>
  <si>
    <t>190024</t>
  </si>
  <si>
    <t xml:space="preserve">Akola  </t>
  </si>
  <si>
    <t>190035</t>
  </si>
  <si>
    <t xml:space="preserve">Amravati  </t>
  </si>
  <si>
    <t>190046</t>
  </si>
  <si>
    <t>190050</t>
  </si>
  <si>
    <t xml:space="preserve">Bandra Suburban </t>
  </si>
  <si>
    <t>190061</t>
  </si>
  <si>
    <t xml:space="preserve">Beed  </t>
  </si>
  <si>
    <t>190072</t>
  </si>
  <si>
    <t>Bhandara</t>
  </si>
  <si>
    <t>190083</t>
  </si>
  <si>
    <t xml:space="preserve">Buldhana  </t>
  </si>
  <si>
    <t>190094</t>
  </si>
  <si>
    <t xml:space="preserve">Chandrapur  </t>
  </si>
  <si>
    <t>190105</t>
  </si>
  <si>
    <t xml:space="preserve">Dhule  </t>
  </si>
  <si>
    <t>190116</t>
  </si>
  <si>
    <t>Gadchiroli</t>
  </si>
  <si>
    <t>190120</t>
  </si>
  <si>
    <t>Gondia</t>
  </si>
  <si>
    <t>190131</t>
  </si>
  <si>
    <t>Hingoli</t>
  </si>
  <si>
    <t>190142</t>
  </si>
  <si>
    <t xml:space="preserve">Jalgaon  </t>
  </si>
  <si>
    <t>190153</t>
  </si>
  <si>
    <t xml:space="preserve">Jalna  </t>
  </si>
  <si>
    <t>190164</t>
  </si>
  <si>
    <t>(ii)</t>
  </si>
  <si>
    <t>(iii)</t>
  </si>
  <si>
    <t xml:space="preserve">Kolhapur  </t>
  </si>
  <si>
    <t>190175</t>
  </si>
  <si>
    <t xml:space="preserve">Latur  </t>
  </si>
  <si>
    <t>190186</t>
  </si>
  <si>
    <t>190190</t>
  </si>
  <si>
    <t xml:space="preserve">Nagpur  </t>
  </si>
  <si>
    <t>190201</t>
  </si>
  <si>
    <t xml:space="preserve">Nanded  </t>
  </si>
  <si>
    <t>190212</t>
  </si>
  <si>
    <t>Nandurbar</t>
  </si>
  <si>
    <t>190223</t>
  </si>
  <si>
    <t xml:space="preserve">Nashik  </t>
  </si>
  <si>
    <t>190234</t>
  </si>
  <si>
    <t xml:space="preserve">Osmanabad  </t>
  </si>
  <si>
    <t>190245</t>
  </si>
  <si>
    <t xml:space="preserve">Parbhani  </t>
  </si>
  <si>
    <t>190256</t>
  </si>
  <si>
    <t xml:space="preserve">Pune  </t>
  </si>
  <si>
    <t>190260</t>
  </si>
  <si>
    <t>190271</t>
  </si>
  <si>
    <t xml:space="preserve">Ratnagiri  </t>
  </si>
  <si>
    <t>190282</t>
  </si>
  <si>
    <t xml:space="preserve">Sangli  </t>
  </si>
  <si>
    <t>190293</t>
  </si>
  <si>
    <t xml:space="preserve">Satara  </t>
  </si>
  <si>
    <t>190304</t>
  </si>
  <si>
    <t xml:space="preserve">Sindhudurg  </t>
  </si>
  <si>
    <t>190315</t>
  </si>
  <si>
    <t xml:space="preserve">Solapur  </t>
  </si>
  <si>
    <t>190326</t>
  </si>
  <si>
    <t xml:space="preserve">Thane  </t>
  </si>
  <si>
    <t>190330</t>
  </si>
  <si>
    <t xml:space="preserve">Wardha  </t>
  </si>
  <si>
    <t>190341</t>
  </si>
  <si>
    <t>Washim</t>
  </si>
  <si>
    <t>190352</t>
  </si>
  <si>
    <t xml:space="preserve">Yavatmal  </t>
  </si>
  <si>
    <t>200012</t>
  </si>
  <si>
    <t>Bishnupur</t>
  </si>
  <si>
    <t>200023</t>
  </si>
  <si>
    <t>Chandel</t>
  </si>
  <si>
    <t>200034</t>
  </si>
  <si>
    <t>Churachandpur</t>
  </si>
  <si>
    <t>200045</t>
  </si>
  <si>
    <t>Imphal East</t>
  </si>
  <si>
    <t>200056</t>
  </si>
  <si>
    <t>Imphal West</t>
  </si>
  <si>
    <t>200060</t>
  </si>
  <si>
    <t xml:space="preserve">Senapati  </t>
  </si>
  <si>
    <t>200071</t>
  </si>
  <si>
    <t>Tamenglong</t>
  </si>
  <si>
    <t>200082</t>
  </si>
  <si>
    <t xml:space="preserve">Thoubal  </t>
  </si>
  <si>
    <t>200093</t>
  </si>
  <si>
    <t xml:space="preserve">Ukhrul  </t>
  </si>
  <si>
    <t>210011</t>
  </si>
  <si>
    <t>East Garo Hills</t>
  </si>
  <si>
    <t>210022</t>
  </si>
  <si>
    <t>East Khasi Hills</t>
  </si>
  <si>
    <t>210033</t>
  </si>
  <si>
    <t xml:space="preserve">Jaintia Hills </t>
  </si>
  <si>
    <t>210044</t>
  </si>
  <si>
    <t>Ri Bhoi</t>
  </si>
  <si>
    <t>210055</t>
  </si>
  <si>
    <t>South Garo Hills</t>
  </si>
  <si>
    <t>210066</t>
  </si>
  <si>
    <t>West Garo Hills</t>
  </si>
  <si>
    <t>210070</t>
  </si>
  <si>
    <t>West Khasi Hills</t>
  </si>
  <si>
    <t>220010</t>
  </si>
  <si>
    <t xml:space="preserve">Aizawl  </t>
  </si>
  <si>
    <t>220021</t>
  </si>
  <si>
    <t>Champhai</t>
  </si>
  <si>
    <t>220032</t>
  </si>
  <si>
    <t>Kolasib</t>
  </si>
  <si>
    <t>220043</t>
  </si>
  <si>
    <t>Lawngtlai</t>
  </si>
  <si>
    <t>220054</t>
  </si>
  <si>
    <t>Lunglei</t>
  </si>
  <si>
    <t>220065</t>
  </si>
  <si>
    <t>61A (PART B)</t>
  </si>
  <si>
    <t>Mamit</t>
  </si>
  <si>
    <t>220076</t>
  </si>
  <si>
    <t>Saiha</t>
  </si>
  <si>
    <t>220080</t>
  </si>
  <si>
    <t>Serchhip</t>
  </si>
  <si>
    <t>230016</t>
  </si>
  <si>
    <t>Dimapur</t>
  </si>
  <si>
    <t>230020</t>
  </si>
  <si>
    <t xml:space="preserve">Kohima  </t>
  </si>
  <si>
    <t>230031</t>
  </si>
  <si>
    <t>Mokokchung</t>
  </si>
  <si>
    <t>230042</t>
  </si>
  <si>
    <t xml:space="preserve">Mon  </t>
  </si>
  <si>
    <t>230053</t>
  </si>
  <si>
    <t>Phek</t>
  </si>
  <si>
    <t>230064</t>
  </si>
  <si>
    <t>Tuensang</t>
  </si>
  <si>
    <t>230075</t>
  </si>
  <si>
    <t xml:space="preserve">Wokha  </t>
  </si>
  <si>
    <t>230086</t>
  </si>
  <si>
    <t xml:space="preserve">Zunheboto  </t>
  </si>
  <si>
    <t>240015</t>
  </si>
  <si>
    <t>Angul</t>
  </si>
  <si>
    <t>240026</t>
  </si>
  <si>
    <t xml:space="preserve">Balangir  </t>
  </si>
  <si>
    <t>240030</t>
  </si>
  <si>
    <t xml:space="preserve">Baleswar  </t>
  </si>
  <si>
    <t>240041</t>
  </si>
  <si>
    <t>Bargarh</t>
  </si>
  <si>
    <t>240052</t>
  </si>
  <si>
    <t>Bhadrak</t>
  </si>
  <si>
    <t>240063</t>
  </si>
  <si>
    <t>Boudh</t>
  </si>
  <si>
    <t>240074</t>
  </si>
  <si>
    <t xml:space="preserve">Cuttack  </t>
  </si>
  <si>
    <t>240085</t>
  </si>
  <si>
    <t>Debagarh</t>
  </si>
  <si>
    <t>240096</t>
  </si>
  <si>
    <t xml:space="preserve">Dhenkanal  </t>
  </si>
  <si>
    <t>240100</t>
  </si>
  <si>
    <t>Gajapati</t>
  </si>
  <si>
    <t>240111</t>
  </si>
  <si>
    <t xml:space="preserve">Ganjam  </t>
  </si>
  <si>
    <t>240122</t>
  </si>
  <si>
    <t>Jagatsinghapur</t>
  </si>
  <si>
    <t>240133</t>
  </si>
  <si>
    <t>Jajapur</t>
  </si>
  <si>
    <t>240144</t>
  </si>
  <si>
    <t>Jharsuguda</t>
  </si>
  <si>
    <t>240155</t>
  </si>
  <si>
    <t xml:space="preserve">Kalahandi  </t>
  </si>
  <si>
    <t>240166</t>
  </si>
  <si>
    <t>Kandhamal</t>
  </si>
  <si>
    <t>240170</t>
  </si>
  <si>
    <t>Kendrapara</t>
  </si>
  <si>
    <t>240181</t>
  </si>
  <si>
    <t xml:space="preserve">Kendujhar  </t>
  </si>
  <si>
    <t>240192</t>
  </si>
  <si>
    <t>Khordha</t>
  </si>
  <si>
    <t>240203</t>
  </si>
  <si>
    <t xml:space="preserve">Koraput  </t>
  </si>
  <si>
    <t>240214</t>
  </si>
  <si>
    <t>Malkangiri</t>
  </si>
  <si>
    <t>240225</t>
  </si>
  <si>
    <t xml:space="preserve">Mayurbhanj  </t>
  </si>
  <si>
    <t>240236</t>
  </si>
  <si>
    <t>Nabarangapur</t>
  </si>
  <si>
    <t>240240</t>
  </si>
  <si>
    <t>Nayagarh</t>
  </si>
  <si>
    <t>240251</t>
  </si>
  <si>
    <t>Nuapada</t>
  </si>
  <si>
    <t>240262</t>
  </si>
  <si>
    <t xml:space="preserve">Puri  </t>
  </si>
  <si>
    <t>240273</t>
  </si>
  <si>
    <t>Rayagada</t>
  </si>
  <si>
    <t>240284</t>
  </si>
  <si>
    <t xml:space="preserve">Sambalpur  </t>
  </si>
  <si>
    <t>240295</t>
  </si>
  <si>
    <t>Sonapur</t>
  </si>
  <si>
    <t>240306</t>
  </si>
  <si>
    <t xml:space="preserve">Sundergarh  </t>
  </si>
  <si>
    <t>250014</t>
  </si>
  <si>
    <t>Karaikal</t>
  </si>
  <si>
    <t>250025</t>
  </si>
  <si>
    <t>Mahe</t>
  </si>
  <si>
    <t>250036</t>
  </si>
  <si>
    <t xml:space="preserve">Pondicherry  </t>
  </si>
  <si>
    <t>250040</t>
  </si>
  <si>
    <t>Yanam</t>
  </si>
  <si>
    <t>260013</t>
  </si>
  <si>
    <t xml:space="preserve">Amritsar  </t>
  </si>
  <si>
    <t>260024</t>
  </si>
  <si>
    <t xml:space="preserve">Bhathinda  </t>
  </si>
  <si>
    <t>260035</t>
  </si>
  <si>
    <t xml:space="preserve">Faridkot  </t>
  </si>
  <si>
    <t>260046</t>
  </si>
  <si>
    <t xml:space="preserve">Firozpur  </t>
  </si>
  <si>
    <t>260050</t>
  </si>
  <si>
    <t xml:space="preserve">Gurdaspur  </t>
  </si>
  <si>
    <t>260061</t>
  </si>
  <si>
    <t xml:space="preserve">Hoshiarpur  </t>
  </si>
  <si>
    <t>260072</t>
  </si>
  <si>
    <t xml:space="preserve">Jalandhar  </t>
  </si>
  <si>
    <t>260083</t>
  </si>
  <si>
    <t xml:space="preserve">Kapurthala  </t>
  </si>
  <si>
    <t>260094</t>
  </si>
  <si>
    <t xml:space="preserve">Ludhiana  </t>
  </si>
  <si>
    <t>260105</t>
  </si>
  <si>
    <t xml:space="preserve">Patiala  </t>
  </si>
  <si>
    <t>260116</t>
  </si>
  <si>
    <t xml:space="preserve">Rupnagar  </t>
  </si>
  <si>
    <t>260120</t>
  </si>
  <si>
    <t xml:space="preserve">Sangrur  </t>
  </si>
  <si>
    <t>260131</t>
  </si>
  <si>
    <t>Fatehgarh Sahib</t>
  </si>
  <si>
    <t>260142</t>
  </si>
  <si>
    <t>Mansa</t>
  </si>
  <si>
    <t>260153</t>
  </si>
  <si>
    <t>Moga</t>
  </si>
  <si>
    <t>260164</t>
  </si>
  <si>
    <t>Muktsar</t>
  </si>
  <si>
    <t>260175</t>
  </si>
  <si>
    <t>Nawanshahr</t>
  </si>
  <si>
    <t>270012</t>
  </si>
  <si>
    <t xml:space="preserve">Ajmer  </t>
  </si>
  <si>
    <t>270023</t>
  </si>
  <si>
    <t xml:space="preserve">Alwar  </t>
  </si>
  <si>
    <t>270034</t>
  </si>
  <si>
    <t xml:space="preserve">Banswara  </t>
  </si>
  <si>
    <t>270045</t>
  </si>
  <si>
    <t>Baran</t>
  </si>
  <si>
    <t>270056</t>
  </si>
  <si>
    <t xml:space="preserve">Barmer  </t>
  </si>
  <si>
    <t>270060</t>
  </si>
  <si>
    <t xml:space="preserve">Bharatpur  </t>
  </si>
  <si>
    <t>270071</t>
  </si>
  <si>
    <t xml:space="preserve">Bhilwara  </t>
  </si>
  <si>
    <t>270082</t>
  </si>
  <si>
    <t xml:space="preserve">Bikaner  </t>
  </si>
  <si>
    <t>270093</t>
  </si>
  <si>
    <t>99</t>
  </si>
  <si>
    <t xml:space="preserve">Bundi  </t>
  </si>
  <si>
    <t>270104</t>
  </si>
  <si>
    <t xml:space="preserve">Chittorgarh  </t>
  </si>
  <si>
    <t>270115</t>
  </si>
  <si>
    <t xml:space="preserve">Churu  </t>
  </si>
  <si>
    <t>270126</t>
  </si>
  <si>
    <t>Dausa</t>
  </si>
  <si>
    <t>270130</t>
  </si>
  <si>
    <t xml:space="preserve">Dholpur  </t>
  </si>
  <si>
    <t>270141</t>
  </si>
  <si>
    <t xml:space="preserve">Dungarpur  </t>
  </si>
  <si>
    <t>270152</t>
  </si>
  <si>
    <t xml:space="preserve">Ganganagar  </t>
  </si>
  <si>
    <t>270163</t>
  </si>
  <si>
    <t>Hanumangarh</t>
  </si>
  <si>
    <t>270174</t>
  </si>
  <si>
    <t xml:space="preserve">Jaipur  </t>
  </si>
  <si>
    <t>270185</t>
  </si>
  <si>
    <t xml:space="preserve">Jaisalmer  </t>
  </si>
  <si>
    <t>270196</t>
  </si>
  <si>
    <t xml:space="preserve">Jalor  </t>
  </si>
  <si>
    <t>270200</t>
  </si>
  <si>
    <t xml:space="preserve">Jhalawar  </t>
  </si>
  <si>
    <t>270211</t>
  </si>
  <si>
    <t>Jhunjhunu</t>
  </si>
  <si>
    <t>270222</t>
  </si>
  <si>
    <t xml:space="preserve">Jodhpur  </t>
  </si>
  <si>
    <t>270233</t>
  </si>
  <si>
    <t>Karauli</t>
  </si>
  <si>
    <t>270244</t>
  </si>
  <si>
    <t xml:space="preserve">Kota  </t>
  </si>
  <si>
    <t>270255</t>
  </si>
  <si>
    <t xml:space="preserve">Nagaur  </t>
  </si>
  <si>
    <t>270266</t>
  </si>
  <si>
    <t xml:space="preserve">Pali  </t>
  </si>
  <si>
    <t>270270</t>
  </si>
  <si>
    <t>Rajsamand</t>
  </si>
  <si>
    <t>270281</t>
  </si>
  <si>
    <t xml:space="preserve">Sawai Madhopur </t>
  </si>
  <si>
    <t>270292</t>
  </si>
  <si>
    <t xml:space="preserve">Sikar  </t>
  </si>
  <si>
    <t>270303</t>
  </si>
  <si>
    <t xml:space="preserve">Sirohi  </t>
  </si>
  <si>
    <t>270314</t>
  </si>
  <si>
    <t xml:space="preserve">Tonk  </t>
  </si>
  <si>
    <t>270325</t>
  </si>
  <si>
    <t xml:space="preserve">Udaipur  </t>
  </si>
  <si>
    <t>280011</t>
  </si>
  <si>
    <t>East Sikkim</t>
  </si>
  <si>
    <t>280022</t>
  </si>
  <si>
    <t>North Sikkim</t>
  </si>
  <si>
    <t>280033</t>
  </si>
  <si>
    <t>South Sikkim</t>
  </si>
  <si>
    <t>280044</t>
  </si>
  <si>
    <t>West Sikkim</t>
  </si>
  <si>
    <t>290010</t>
  </si>
  <si>
    <t>Chennai</t>
  </si>
  <si>
    <t>290021</t>
  </si>
  <si>
    <t xml:space="preserve">Coimbatore  </t>
  </si>
  <si>
    <t>290032</t>
  </si>
  <si>
    <t>Cuddalore</t>
  </si>
  <si>
    <t>290043</t>
  </si>
  <si>
    <t xml:space="preserve">Dharmapuri  </t>
  </si>
  <si>
    <t>290054</t>
  </si>
  <si>
    <t>Dindigul</t>
  </si>
  <si>
    <t>290065</t>
  </si>
  <si>
    <t>Erode</t>
  </si>
  <si>
    <t>290076</t>
  </si>
  <si>
    <t>Kanchipuram</t>
  </si>
  <si>
    <t>290080</t>
  </si>
  <si>
    <t xml:space="preserve">Kanyakumari  </t>
  </si>
  <si>
    <t>290091</t>
  </si>
  <si>
    <t>Karur</t>
  </si>
  <si>
    <t>290102</t>
  </si>
  <si>
    <t>Krishnagiri</t>
  </si>
  <si>
    <t>290113</t>
  </si>
  <si>
    <t xml:space="preserve">Madurai  </t>
  </si>
  <si>
    <t>290124</t>
  </si>
  <si>
    <t>Nagapattinam</t>
  </si>
  <si>
    <t>290135</t>
  </si>
  <si>
    <t>Namakkal</t>
  </si>
  <si>
    <t>290146</t>
  </si>
  <si>
    <t>Nilgiris</t>
  </si>
  <si>
    <t>290150</t>
  </si>
  <si>
    <t>Perambalur</t>
  </si>
  <si>
    <t>290161</t>
  </si>
  <si>
    <t xml:space="preserve">Pudukkottai  </t>
  </si>
  <si>
    <t>290172</t>
  </si>
  <si>
    <t xml:space="preserve">Ramanathapuram  </t>
  </si>
  <si>
    <t>290183</t>
  </si>
  <si>
    <t xml:space="preserve">Salem  </t>
  </si>
  <si>
    <t>290194</t>
  </si>
  <si>
    <t>Sivaganga</t>
  </si>
  <si>
    <t>290205</t>
  </si>
  <si>
    <t xml:space="preserve">Thanjavur  </t>
  </si>
  <si>
    <t>290216</t>
  </si>
  <si>
    <t>Theni</t>
  </si>
  <si>
    <t>290220</t>
  </si>
  <si>
    <t>Thoothukudi</t>
  </si>
  <si>
    <t>290231</t>
  </si>
  <si>
    <t xml:space="preserve">Tiruchirappalli  </t>
  </si>
  <si>
    <t>290242</t>
  </si>
  <si>
    <t xml:space="preserve">Tirunelveli  </t>
  </si>
  <si>
    <t>290253</t>
  </si>
  <si>
    <r>
      <t xml:space="preserve">Name of Transacting Party      </t>
    </r>
    <r>
      <rPr>
        <b/>
        <i/>
        <sz val="9"/>
        <color indexed="12"/>
        <rFont val="Times New Roman"/>
        <family val="1"/>
      </rPr>
      <t>(in block letters)</t>
    </r>
  </si>
  <si>
    <t>Tiruvallur</t>
  </si>
  <si>
    <t>290264</t>
  </si>
  <si>
    <t>Tiruvannamalai</t>
  </si>
  <si>
    <t>290275</t>
  </si>
  <si>
    <t>Tiruvarur</t>
  </si>
  <si>
    <t>290286</t>
  </si>
  <si>
    <t>Vellore</t>
  </si>
  <si>
    <t>290290</t>
  </si>
  <si>
    <t>Viluppuram</t>
  </si>
  <si>
    <t>290301</t>
  </si>
  <si>
    <t>Virudhunagar</t>
  </si>
  <si>
    <t>300016</t>
  </si>
  <si>
    <t>Dhalai</t>
  </si>
  <si>
    <t>300020</t>
  </si>
  <si>
    <t xml:space="preserve">North Tripura </t>
  </si>
  <si>
    <t>300031</t>
  </si>
  <si>
    <t>South Tripura</t>
  </si>
  <si>
    <t>300042</t>
  </si>
  <si>
    <t xml:space="preserve">West Tripura </t>
  </si>
  <si>
    <t>310015</t>
  </si>
  <si>
    <t xml:space="preserve">Agra  </t>
  </si>
  <si>
    <t>310026</t>
  </si>
  <si>
    <t xml:space="preserve">Aligarh  </t>
  </si>
  <si>
    <t>310030</t>
  </si>
  <si>
    <t xml:space="preserve">Allahabad  </t>
  </si>
  <si>
    <t>310041</t>
  </si>
  <si>
    <t>Ambedkar Nagar</t>
  </si>
  <si>
    <t>310052</t>
  </si>
  <si>
    <t>Auraiya</t>
  </si>
  <si>
    <t>310063</t>
  </si>
  <si>
    <t xml:space="preserve">Azamgarh  </t>
  </si>
  <si>
    <t>310074</t>
  </si>
  <si>
    <t>Bagpat</t>
  </si>
  <si>
    <t>310085</t>
  </si>
  <si>
    <t xml:space="preserve">Bahraich  </t>
  </si>
  <si>
    <t>310096</t>
  </si>
  <si>
    <t xml:space="preserve">Ballia  </t>
  </si>
  <si>
    <t>310100</t>
  </si>
  <si>
    <t>320191</t>
  </si>
  <si>
    <t>990010</t>
  </si>
  <si>
    <t>Balrampur</t>
  </si>
  <si>
    <t>310111</t>
  </si>
  <si>
    <t xml:space="preserve">Banda  </t>
  </si>
  <si>
    <t>310122</t>
  </si>
  <si>
    <t xml:space="preserve">Barabanki </t>
  </si>
  <si>
    <t>310133</t>
  </si>
  <si>
    <t xml:space="preserve">Bareilly  </t>
  </si>
  <si>
    <t>310144</t>
  </si>
  <si>
    <t xml:space="preserve">Basti  </t>
  </si>
  <si>
    <t>310155</t>
  </si>
  <si>
    <t xml:space="preserve">Bijnor  </t>
  </si>
  <si>
    <t>310166</t>
  </si>
  <si>
    <t xml:space="preserve">Budaun  </t>
  </si>
  <si>
    <t>310170</t>
  </si>
  <si>
    <t xml:space="preserve">Bulandshahr  </t>
  </si>
  <si>
    <t>310181</t>
  </si>
  <si>
    <t>Chandauli</t>
  </si>
  <si>
    <t>310192</t>
  </si>
  <si>
    <t>Chitrakoot</t>
  </si>
  <si>
    <t>310203</t>
  </si>
  <si>
    <t xml:space="preserve">Deoria  </t>
  </si>
  <si>
    <t>310214</t>
  </si>
  <si>
    <t xml:space="preserve">Etah  </t>
  </si>
  <si>
    <t>310225</t>
  </si>
  <si>
    <t xml:space="preserve">Etawah  </t>
  </si>
  <si>
    <t>310236</t>
  </si>
  <si>
    <t xml:space="preserve">Faizabad  </t>
  </si>
  <si>
    <t>310240</t>
  </si>
  <si>
    <t xml:space="preserve">Farrukhabad  </t>
  </si>
  <si>
    <t>310251</t>
  </si>
  <si>
    <t xml:space="preserve">Fatehpur  </t>
  </si>
  <si>
    <t>310262</t>
  </si>
  <si>
    <t xml:space="preserve">Firozabad  </t>
  </si>
  <si>
    <t>310273</t>
  </si>
  <si>
    <t>Gautam Buddha Nagar</t>
  </si>
  <si>
    <t>310284</t>
  </si>
  <si>
    <t xml:space="preserve">Ghaziabad  </t>
  </si>
  <si>
    <t>310295</t>
  </si>
  <si>
    <t xml:space="preserve">Ghazipur  </t>
  </si>
  <si>
    <t>310306</t>
  </si>
  <si>
    <t xml:space="preserve">Gonda  </t>
  </si>
  <si>
    <t>310310</t>
  </si>
  <si>
    <t xml:space="preserve">Gorakhpur  </t>
  </si>
  <si>
    <t>310321</t>
  </si>
  <si>
    <t>310332</t>
  </si>
  <si>
    <t>Please enter CIT (CIB) Letter Date</t>
  </si>
  <si>
    <t>M45</t>
  </si>
  <si>
    <t>Please enter CIT (CIB) Letter Reference Number</t>
  </si>
  <si>
    <t>Total</t>
  </si>
  <si>
    <t xml:space="preserve">Hardoi  </t>
  </si>
  <si>
    <t>310343</t>
  </si>
  <si>
    <t>Hathras</t>
  </si>
  <si>
    <t>310354</t>
  </si>
  <si>
    <t xml:space="preserve">Jalaun  </t>
  </si>
  <si>
    <t>310365</t>
  </si>
  <si>
    <t xml:space="preserve">Jaunpur  </t>
  </si>
  <si>
    <t>310376</t>
  </si>
  <si>
    <t xml:space="preserve">Jhansi  </t>
  </si>
  <si>
    <t>310380</t>
  </si>
  <si>
    <t>Jyotiba Phule Nagar</t>
  </si>
  <si>
    <t>310391</t>
  </si>
  <si>
    <t>Kannauj</t>
  </si>
  <si>
    <t>310402</t>
  </si>
  <si>
    <t xml:space="preserve">Kanpur Dehat </t>
  </si>
  <si>
    <t>310413</t>
  </si>
  <si>
    <t xml:space="preserve">Kanpur Nagar </t>
  </si>
  <si>
    <t>310424</t>
  </si>
  <si>
    <t>Kaushambi</t>
  </si>
  <si>
    <t>310435</t>
  </si>
  <si>
    <t xml:space="preserve">Kheri  </t>
  </si>
  <si>
    <t>310446</t>
  </si>
  <si>
    <t>Kushinagar</t>
  </si>
  <si>
    <t>310450</t>
  </si>
  <si>
    <t xml:space="preserve">Lalitpur  </t>
  </si>
  <si>
    <t>310461</t>
  </si>
  <si>
    <t xml:space="preserve">Lucknow  </t>
  </si>
  <si>
    <t>310472</t>
  </si>
  <si>
    <t>Maharajganj</t>
  </si>
  <si>
    <t>310483</t>
  </si>
  <si>
    <t>Mahoba</t>
  </si>
  <si>
    <t>310494</t>
  </si>
  <si>
    <t xml:space="preserve">Mainpuri  </t>
  </si>
  <si>
    <t>310505</t>
  </si>
  <si>
    <t xml:space="preserve">Mathura  </t>
  </si>
  <si>
    <t>310516</t>
  </si>
  <si>
    <t xml:space="preserve">Mau  </t>
  </si>
  <si>
    <t>310520</t>
  </si>
  <si>
    <t xml:space="preserve">Meerut  </t>
  </si>
  <si>
    <t>310531</t>
  </si>
  <si>
    <t xml:space="preserve">Mirzapur  </t>
  </si>
  <si>
    <t>310542</t>
  </si>
  <si>
    <t xml:space="preserve">Moradabad  </t>
  </si>
  <si>
    <t>310553</t>
  </si>
  <si>
    <t xml:space="preserve">Muzaffarnagar  </t>
  </si>
  <si>
    <t>310564</t>
  </si>
  <si>
    <t xml:space="preserve">Pilibhit  </t>
  </si>
  <si>
    <t>310575</t>
  </si>
  <si>
    <t xml:space="preserve">Pratapgarh  </t>
  </si>
  <si>
    <t>310586</t>
  </si>
  <si>
    <t xml:space="preserve">Rae Bareli </t>
  </si>
  <si>
    <t>310590</t>
  </si>
  <si>
    <t xml:space="preserve">Rampur  </t>
  </si>
  <si>
    <t>310601</t>
  </si>
  <si>
    <t xml:space="preserve">Saharanpur  </t>
  </si>
  <si>
    <t>310612</t>
  </si>
  <si>
    <t>Sant Kabir Nagar</t>
  </si>
  <si>
    <t>310623</t>
  </si>
  <si>
    <t>Sant Ravidas Nagar</t>
  </si>
  <si>
    <t>310634</t>
  </si>
  <si>
    <t xml:space="preserve">Shahjahanpur  </t>
  </si>
  <si>
    <t>310645</t>
  </si>
  <si>
    <t>Shrawasti</t>
  </si>
  <si>
    <t>310656</t>
  </si>
  <si>
    <t>Siddharthnagar</t>
  </si>
  <si>
    <t>310660</t>
  </si>
  <si>
    <t xml:space="preserve">Sitapur  </t>
  </si>
  <si>
    <t>310671</t>
  </si>
  <si>
    <t>Sonbhadra</t>
  </si>
  <si>
    <t>310682</t>
  </si>
  <si>
    <t xml:space="preserve">Sultanpur  </t>
  </si>
  <si>
    <t>310693</t>
  </si>
  <si>
    <t xml:space="preserve">Unnao  </t>
  </si>
  <si>
    <t>310704</t>
  </si>
  <si>
    <t xml:space="preserve">Varanasi  </t>
  </si>
  <si>
    <t>340012</t>
  </si>
  <si>
    <t xml:space="preserve">Almora  </t>
  </si>
  <si>
    <t>340023</t>
  </si>
  <si>
    <t>Bageshwar</t>
  </si>
  <si>
    <t>340034</t>
  </si>
  <si>
    <t xml:space="preserve">Chamoli  </t>
  </si>
  <si>
    <t>340045</t>
  </si>
  <si>
    <t>Champawat</t>
  </si>
  <si>
    <t>340056</t>
  </si>
  <si>
    <t xml:space="preserve">Dehra Dun </t>
  </si>
  <si>
    <t>340060</t>
  </si>
  <si>
    <t xml:space="preserve">Haridwar  </t>
  </si>
  <si>
    <t>340071</t>
  </si>
  <si>
    <t xml:space="preserve">Nainital  </t>
  </si>
  <si>
    <t>340082</t>
  </si>
  <si>
    <t xml:space="preserve">Pauri Garhwal  </t>
  </si>
  <si>
    <t>340093</t>
  </si>
  <si>
    <t xml:space="preserve">Pithoragarh  </t>
  </si>
  <si>
    <t>TDSheet!A6</t>
  </si>
  <si>
    <t>TDSheet!B6</t>
  </si>
  <si>
    <t>TDSheet!C6</t>
  </si>
  <si>
    <t>TDSheet!D6</t>
  </si>
  <si>
    <t>TDSheet!E6</t>
  </si>
  <si>
    <t>TDSheet!F6</t>
  </si>
  <si>
    <t>TDSheet!G6</t>
  </si>
  <si>
    <t>TDSheet!H6</t>
  </si>
  <si>
    <t>TDSheet!I6</t>
  </si>
  <si>
    <t>TDSheet!J6</t>
  </si>
  <si>
    <t>TDSheet!K6</t>
  </si>
  <si>
    <t>TDSheet!L6</t>
  </si>
  <si>
    <t>TDSheet!M6</t>
  </si>
  <si>
    <t>TDSheet!N6</t>
  </si>
  <si>
    <t>TDSheet!O6</t>
  </si>
  <si>
    <t>TDSheet!P6</t>
  </si>
  <si>
    <t>TDSheet!Q6</t>
  </si>
  <si>
    <t>TDSheet!R6</t>
  </si>
  <si>
    <t>TDSheet!S6</t>
  </si>
  <si>
    <t>TDSheet!T6</t>
  </si>
  <si>
    <t>TDSheet!U6</t>
  </si>
  <si>
    <t>TDSheet!V6</t>
  </si>
  <si>
    <t>TDSheet!W6</t>
  </si>
  <si>
    <t>TDSheet!X6</t>
  </si>
  <si>
    <t>TDSheet!Y6</t>
  </si>
  <si>
    <t>TDSheet!Z6</t>
  </si>
  <si>
    <t>TDSheet!AA6</t>
  </si>
  <si>
    <t>TDSheet!AB6</t>
  </si>
  <si>
    <t>TDSheet!AC6</t>
  </si>
  <si>
    <t>TDSheet!AD6</t>
  </si>
  <si>
    <t>TDSheet!AE6</t>
  </si>
  <si>
    <t>340104</t>
  </si>
  <si>
    <t>Rudraprayag</t>
  </si>
  <si>
    <t>340115</t>
  </si>
  <si>
    <t xml:space="preserve">Tehri Garhwal </t>
  </si>
  <si>
    <t>340126</t>
  </si>
  <si>
    <r>
      <t xml:space="preserve">NSDL </t>
    </r>
    <r>
      <rPr>
        <b/>
        <u val="single"/>
        <sz val="16"/>
        <color indexed="17"/>
        <rFont val="Arial"/>
        <family val="2"/>
      </rPr>
      <t>A</t>
    </r>
    <r>
      <rPr>
        <b/>
        <sz val="16"/>
        <color indexed="17"/>
        <rFont val="Arial"/>
        <family val="2"/>
      </rPr>
      <t xml:space="preserve">nnual </t>
    </r>
    <r>
      <rPr>
        <b/>
        <u val="single"/>
        <sz val="16"/>
        <color indexed="17"/>
        <rFont val="Arial"/>
        <family val="2"/>
      </rPr>
      <t>I</t>
    </r>
    <r>
      <rPr>
        <b/>
        <sz val="16"/>
        <color indexed="17"/>
        <rFont val="Arial"/>
        <family val="2"/>
      </rPr>
      <t xml:space="preserve">nformation </t>
    </r>
    <r>
      <rPr>
        <b/>
        <u val="single"/>
        <sz val="16"/>
        <color indexed="17"/>
        <rFont val="Arial"/>
        <family val="2"/>
      </rPr>
      <t>R</t>
    </r>
    <r>
      <rPr>
        <b/>
        <sz val="16"/>
        <color indexed="17"/>
        <rFont val="Arial"/>
        <family val="2"/>
      </rPr>
      <t xml:space="preserve">eturn </t>
    </r>
    <r>
      <rPr>
        <b/>
        <u val="single"/>
        <sz val="16"/>
        <color indexed="17"/>
        <rFont val="Arial"/>
        <family val="2"/>
      </rPr>
      <t>P</t>
    </r>
    <r>
      <rPr>
        <b/>
        <sz val="16"/>
        <color indexed="17"/>
        <rFont val="Arial"/>
        <family val="2"/>
      </rPr>
      <t xml:space="preserve">reparation </t>
    </r>
    <r>
      <rPr>
        <b/>
        <u val="single"/>
        <sz val="16"/>
        <color indexed="17"/>
        <rFont val="Arial"/>
        <family val="2"/>
      </rPr>
      <t>U</t>
    </r>
    <r>
      <rPr>
        <b/>
        <sz val="16"/>
        <color indexed="17"/>
        <rFont val="Arial"/>
        <family val="2"/>
      </rPr>
      <t>tility (NSDL - AIRPU)</t>
    </r>
  </si>
  <si>
    <r>
      <t xml:space="preserve">Purpose - </t>
    </r>
    <r>
      <rPr>
        <sz val="12"/>
        <color indexed="12"/>
        <rFont val="Arial"/>
        <family val="2"/>
      </rPr>
      <t xml:space="preserve">
This utility is meant for preparation of Supplementary Annual Information Return only and </t>
    </r>
    <r>
      <rPr>
        <b/>
        <sz val="12"/>
        <color indexed="12"/>
        <rFont val="Arial"/>
        <family val="2"/>
      </rPr>
      <t>MUST NOT be</t>
    </r>
    <r>
      <rPr>
        <sz val="12"/>
        <color indexed="12"/>
        <rFont val="Arial"/>
        <family val="2"/>
      </rPr>
      <t xml:space="preserve"> used for  preparation of Original AIR. Supplementary AIR may be required to be furnished to correct the mistakes/ommission or to furnish additional details with respect to transactions reported in Original AIR.</t>
    </r>
  </si>
  <si>
    <t xml:space="preserve">If there are changes in transacting party details i.e. update of transacting party details, go to column C 'Revision Mode' for the transacting party (update / delete), select 'update' mode and thereafter make necessary changes in that particular transacting party record.  </t>
  </si>
  <si>
    <t xml:space="preserve">Return file should be created by clicking - 'create file' button which is available on top of the TDSheet. The file thus created should be saved at the desired location. Care should be taken while naming the file that the name should not be more than 12 characters long (including file extension) and should not have any special character. This file should be validated with the latest File Validation Utility (current version - 1.3.6).  </t>
  </si>
  <si>
    <t>If the file created by RPU is structurally correct, then the FVU shall give a message for successful validation and create an upload file with .FVU extension. Along with the .FVU file, a statistics file is also generated by FVU. Filers should check the contents of this file. If any error is observed, then the data should be modified in the excel file and return file should be created again, as explained above.</t>
  </si>
  <si>
    <t>Udham Singh Nagar</t>
  </si>
  <si>
    <t>340130</t>
  </si>
  <si>
    <t>UttarKashi</t>
  </si>
  <si>
    <t>320014</t>
  </si>
  <si>
    <t xml:space="preserve">Bankura  </t>
  </si>
  <si>
    <t>320025</t>
  </si>
  <si>
    <t xml:space="preserve">Bardhaman  </t>
  </si>
  <si>
    <t>320036</t>
  </si>
  <si>
    <t xml:space="preserve">Birbhum  </t>
  </si>
  <si>
    <t>320040</t>
  </si>
  <si>
    <t>Cooch Behar</t>
  </si>
  <si>
    <t>320051</t>
  </si>
  <si>
    <t>33</t>
  </si>
  <si>
    <t>34</t>
  </si>
  <si>
    <t xml:space="preserve">Darjiling  </t>
  </si>
  <si>
    <t>320062</t>
  </si>
  <si>
    <t>East Midnapore</t>
  </si>
  <si>
    <t>320073</t>
  </si>
  <si>
    <t xml:space="preserve">Hooghly  </t>
  </si>
  <si>
    <t>320084</t>
  </si>
  <si>
    <t xml:space="preserve">Howrah  </t>
  </si>
  <si>
    <t>320095</t>
  </si>
  <si>
    <t xml:space="preserve">Jalpaiguri  </t>
  </si>
  <si>
    <t>320106</t>
  </si>
  <si>
    <t>Malda</t>
  </si>
  <si>
    <t>320110</t>
  </si>
  <si>
    <t xml:space="preserve">Murshidabad  </t>
  </si>
  <si>
    <t>320121</t>
  </si>
  <si>
    <t xml:space="preserve">Nadia  </t>
  </si>
  <si>
    <t>320132</t>
  </si>
  <si>
    <t>North 24 Parganas</t>
  </si>
  <si>
    <t>320143</t>
  </si>
  <si>
    <t>North Dinajpur</t>
  </si>
  <si>
    <t>320154</t>
  </si>
  <si>
    <t xml:space="preserve">Puruliya  </t>
  </si>
  <si>
    <t>320165</t>
  </si>
  <si>
    <t>South 24 Parganas</t>
  </si>
  <si>
    <t>320176</t>
  </si>
  <si>
    <t>South Dinajpur</t>
  </si>
  <si>
    <t>320180</t>
  </si>
  <si>
    <t>West Midnapore</t>
  </si>
  <si>
    <t>Overseas</t>
  </si>
  <si>
    <t>(Please leave one blank box between two words. Enter at least one of the boxes from 4.1 to 4.4)</t>
  </si>
  <si>
    <t>(2) Name of Filer ( in block letters )</t>
  </si>
  <si>
    <t>(4) Address of Filer</t>
  </si>
  <si>
    <t>(5) Status of Filer</t>
  </si>
  <si>
    <t>Joint Transaction Party count value should be numeric</t>
  </si>
  <si>
    <t>AH8</t>
  </si>
  <si>
    <t>AH10</t>
  </si>
  <si>
    <t>M4</t>
  </si>
  <si>
    <t>Enter File Sequence Number</t>
  </si>
  <si>
    <t>Enter Name of Filer</t>
  </si>
  <si>
    <t>State Name</t>
  </si>
  <si>
    <t>District Name</t>
  </si>
  <si>
    <t>Andaman &amp; Nicobar</t>
  </si>
  <si>
    <t>Andhra Pradesh</t>
  </si>
  <si>
    <t>Arunachal Pradesh</t>
  </si>
  <si>
    <t>Assam</t>
  </si>
  <si>
    <t>Bihar</t>
  </si>
  <si>
    <t>Chandigarh</t>
  </si>
  <si>
    <t>Chattisgarh</t>
  </si>
  <si>
    <t>Daman &amp; Diu</t>
  </si>
  <si>
    <t>Delhi</t>
  </si>
  <si>
    <t>Goa</t>
  </si>
  <si>
    <t>Gujarat</t>
  </si>
  <si>
    <t>Haryana</t>
  </si>
  <si>
    <t>Himachal Pradesh</t>
  </si>
  <si>
    <t>Jammu &amp; Kashmir</t>
  </si>
  <si>
    <t>Jharkhand</t>
  </si>
  <si>
    <t>Karnataka</t>
  </si>
  <si>
    <t>Kerala</t>
  </si>
  <si>
    <t>Madhya Pradesh</t>
  </si>
  <si>
    <t>Maharashtra</t>
  </si>
  <si>
    <t>Manipur</t>
  </si>
  <si>
    <t>Meghalaya</t>
  </si>
  <si>
    <t>Mizoram</t>
  </si>
  <si>
    <t>Nagaland</t>
  </si>
  <si>
    <t>Orissa</t>
  </si>
  <si>
    <t>Pondicherry</t>
  </si>
  <si>
    <t>Punjab</t>
  </si>
  <si>
    <t>Rajasthan</t>
  </si>
  <si>
    <t>Sikkim</t>
  </si>
  <si>
    <t>Tamil Nadu</t>
  </si>
  <si>
    <t>Tripura</t>
  </si>
  <si>
    <t>Uttar Pradesh</t>
  </si>
  <si>
    <t>Uttaranchal</t>
  </si>
  <si>
    <t>West Bengal</t>
  </si>
  <si>
    <t>01</t>
  </si>
  <si>
    <t>02</t>
  </si>
  <si>
    <t>03</t>
  </si>
  <si>
    <t>04</t>
  </si>
  <si>
    <t>05</t>
  </si>
  <si>
    <t>06</t>
  </si>
  <si>
    <t>07</t>
  </si>
  <si>
    <t>08</t>
  </si>
  <si>
    <t>09</t>
  </si>
  <si>
    <t>10</t>
  </si>
  <si>
    <t>11</t>
  </si>
  <si>
    <t>12</t>
  </si>
  <si>
    <t>13</t>
  </si>
  <si>
    <t>14</t>
  </si>
  <si>
    <t>35</t>
  </si>
  <si>
    <t>15</t>
  </si>
  <si>
    <t>16</t>
  </si>
  <si>
    <t>17</t>
  </si>
  <si>
    <t>18</t>
  </si>
  <si>
    <t>19</t>
  </si>
  <si>
    <t>20</t>
  </si>
  <si>
    <t>21</t>
  </si>
  <si>
    <t>22</t>
  </si>
  <si>
    <t>23</t>
  </si>
  <si>
    <t>24</t>
  </si>
  <si>
    <t>25</t>
  </si>
  <si>
    <t>26</t>
  </si>
  <si>
    <t>27</t>
  </si>
  <si>
    <t>28</t>
  </si>
  <si>
    <t>29</t>
  </si>
  <si>
    <t>30</t>
  </si>
  <si>
    <t>31</t>
  </si>
  <si>
    <t>32</t>
  </si>
  <si>
    <t>ANDAMAN &amp; NICOBAR</t>
  </si>
  <si>
    <t>DADRA AND NAGER HAVELI</t>
  </si>
  <si>
    <t>TAMIL NADU</t>
  </si>
  <si>
    <t>CHATTISGARH</t>
  </si>
  <si>
    <t>OVERSEAS</t>
  </si>
  <si>
    <t>At least one of columns J,K,L,M is mandatory</t>
  </si>
  <si>
    <t>At least one of columns W,X,Y,Z is mandatory</t>
  </si>
  <si>
    <t>2004-2005</t>
  </si>
  <si>
    <t>2005-2006</t>
  </si>
  <si>
    <t>2006-2007</t>
  </si>
  <si>
    <t>2007-2008</t>
  </si>
  <si>
    <t>2008-2009</t>
  </si>
  <si>
    <t>2009-2010</t>
  </si>
  <si>
    <t>2010-2011</t>
  </si>
  <si>
    <t>2011-2012</t>
  </si>
  <si>
    <t>Ahmedabad</t>
  </si>
  <si>
    <t>001</t>
  </si>
  <si>
    <t>Bangalore</t>
  </si>
  <si>
    <t>002</t>
  </si>
  <si>
    <t>Bhopal</t>
  </si>
  <si>
    <t>003</t>
  </si>
  <si>
    <t>Buhbneshwar</t>
  </si>
  <si>
    <t>004</t>
  </si>
  <si>
    <t>005</t>
  </si>
  <si>
    <t>006</t>
  </si>
  <si>
    <t>Guwahati</t>
  </si>
  <si>
    <t>007</t>
  </si>
  <si>
    <t>Hyderabad</t>
  </si>
  <si>
    <t>008</t>
  </si>
  <si>
    <t>Jaipur</t>
  </si>
  <si>
    <t>009</t>
  </si>
  <si>
    <t>Kanpur</t>
  </si>
  <si>
    <t>010</t>
  </si>
  <si>
    <t>Kochi</t>
  </si>
  <si>
    <t>011</t>
  </si>
  <si>
    <t>Kolkata</t>
  </si>
  <si>
    <t>012</t>
  </si>
  <si>
    <t>Lucknow</t>
  </si>
  <si>
    <t>013</t>
  </si>
  <si>
    <t>014</t>
  </si>
  <si>
    <t>New Delhi</t>
  </si>
  <si>
    <t>015</t>
  </si>
  <si>
    <t>Patna</t>
  </si>
  <si>
    <t>016</t>
  </si>
  <si>
    <t>Pune</t>
  </si>
  <si>
    <t>017</t>
  </si>
  <si>
    <r>
      <t>(8) Total value of transactions reported in AIR</t>
    </r>
    <r>
      <rPr>
        <b/>
        <i/>
        <sz val="8"/>
        <color indexed="12"/>
        <rFont val="Times New Roman"/>
        <family val="1"/>
      </rPr>
      <t xml:space="preserve"> </t>
    </r>
    <r>
      <rPr>
        <b/>
        <i/>
        <sz val="9"/>
        <color indexed="12"/>
        <rFont val="Times New Roman"/>
        <family val="1"/>
      </rPr>
      <t>(in Rupees)</t>
    </r>
  </si>
  <si>
    <r>
      <t xml:space="preserve">Transaction Amount </t>
    </r>
    <r>
      <rPr>
        <b/>
        <i/>
        <sz val="9"/>
        <color indexed="12"/>
        <rFont val="Times New Roman"/>
        <family val="1"/>
      </rPr>
      <t>(Should be in the nearest rupees)</t>
    </r>
  </si>
  <si>
    <t xml:space="preserve">      PAN of Filer</t>
  </si>
  <si>
    <t>PAN of  Filer</t>
  </si>
  <si>
    <t xml:space="preserve">10) Medium of AIR </t>
  </si>
  <si>
    <t>NonGovernment</t>
  </si>
  <si>
    <t>4.7 State</t>
  </si>
  <si>
    <t xml:space="preserve">4.8 District </t>
  </si>
  <si>
    <t>Form!AH8</t>
  </si>
  <si>
    <t>Form!M8</t>
  </si>
  <si>
    <t>Form!M12</t>
  </si>
  <si>
    <t>Form!M14</t>
  </si>
  <si>
    <t>Form!M16</t>
  </si>
  <si>
    <t>Form!M21</t>
  </si>
  <si>
    <t>Form!M22</t>
  </si>
  <si>
    <t>Form!M23</t>
  </si>
  <si>
    <t>Form!M24</t>
  </si>
  <si>
    <t>Form!M25</t>
  </si>
  <si>
    <t>Form!M26</t>
  </si>
  <si>
    <t>Form!M27</t>
  </si>
  <si>
    <t>Form!M28</t>
  </si>
  <si>
    <t>Form!M29</t>
  </si>
  <si>
    <t>Form!M31</t>
  </si>
  <si>
    <t>Form!M33</t>
  </si>
  <si>
    <t>Form!M34</t>
  </si>
  <si>
    <t>Form!M10</t>
  </si>
  <si>
    <t>Form!AH10</t>
  </si>
  <si>
    <t>Form!M36</t>
  </si>
  <si>
    <t>Form!M37</t>
  </si>
  <si>
    <t>Form!M38</t>
  </si>
  <si>
    <t>Form!M39</t>
  </si>
  <si>
    <t>Form!M40</t>
  </si>
  <si>
    <t>Form!M41</t>
  </si>
  <si>
    <t>Form!M42</t>
  </si>
  <si>
    <t xml:space="preserve">Address of Transacting Party -- State </t>
  </si>
  <si>
    <t xml:space="preserve">Address of Transacting Party -- District </t>
  </si>
  <si>
    <t xml:space="preserve">Address of filer's Office / Branch where transaction took place -- State </t>
  </si>
  <si>
    <t xml:space="preserve">Address of filer"s Office / Branch where transaction took place -- District </t>
  </si>
  <si>
    <t>Return Type</t>
  </si>
  <si>
    <t>UMESH PAI</t>
  </si>
  <si>
    <t>MUMBAI</t>
  </si>
  <si>
    <t>TRADEWORLD</t>
  </si>
  <si>
    <t>Yes</t>
  </si>
  <si>
    <t>PAREL</t>
  </si>
  <si>
    <t>Response Type Flag</t>
  </si>
  <si>
    <t>CIT (CIB) Letter Date</t>
  </si>
  <si>
    <t>CIT (CIB) Letter Reference Number</t>
  </si>
  <si>
    <t>Filler1</t>
  </si>
  <si>
    <t>Filler2</t>
  </si>
  <si>
    <t>(16) Response Type Flag</t>
  </si>
  <si>
    <t>(17) CIT (CIB) Letter Date</t>
  </si>
  <si>
    <t>(18) CIT (CIB) Letter Reference Number</t>
  </si>
  <si>
    <t xml:space="preserve">Revision Mode  </t>
  </si>
  <si>
    <t>Responsible Person's Address4 Must Null</t>
  </si>
  <si>
    <t>M38</t>
  </si>
  <si>
    <t>Responsible Person's Address5 Must Null</t>
  </si>
  <si>
    <t>M39</t>
  </si>
  <si>
    <t>Responsible Person's State Must be Null</t>
  </si>
  <si>
    <t>M40</t>
  </si>
  <si>
    <t>Responsible Person's PIN Must be Null</t>
  </si>
  <si>
    <t>M42</t>
  </si>
  <si>
    <t>Responsible Person's email-ID1 Must be Null</t>
  </si>
  <si>
    <t>Responsible Person's STD Code Must be Null</t>
  </si>
  <si>
    <t>Responsible Person's Tel. No. Must be Null</t>
  </si>
  <si>
    <t>Total Batch Deposit</t>
  </si>
  <si>
    <t>Bank Challan No.</t>
  </si>
  <si>
    <t>Date should not be blank</t>
  </si>
  <si>
    <t>Total Income Tax Deducted at source</t>
  </si>
  <si>
    <t>TDS - Income Tax</t>
  </si>
  <si>
    <t>TDS - Surcharge</t>
  </si>
  <si>
    <t>Salary</t>
  </si>
  <si>
    <t>Form No.</t>
  </si>
  <si>
    <t xml:space="preserve"> ( Individual-I, Company-C, Firm-F, HUF-H, Government Office-G, Banks-B, Others-O)</t>
  </si>
  <si>
    <t>Details of transactions</t>
  </si>
  <si>
    <t>Transaction Code</t>
  </si>
  <si>
    <t>ANDHRA PRADESH</t>
  </si>
  <si>
    <t>ARUNACHAL PRADESH</t>
  </si>
  <si>
    <t>ASSAM</t>
  </si>
  <si>
    <t>BIHAR</t>
  </si>
  <si>
    <t>CHANDIGARH</t>
  </si>
  <si>
    <t>DAMAN &amp; DIU</t>
  </si>
  <si>
    <t>DELHI</t>
  </si>
  <si>
    <t>EMPTY</t>
  </si>
  <si>
    <t xml:space="preserve"> </t>
  </si>
  <si>
    <t>GOA</t>
  </si>
  <si>
    <t>GUJARAT</t>
  </si>
  <si>
    <t>HARYANA</t>
  </si>
  <si>
    <t>HIMACHAL PRADESH</t>
  </si>
  <si>
    <t>JAMMU &amp; KASHMIR</t>
  </si>
  <si>
    <t>KARNATAKA</t>
  </si>
  <si>
    <t>KERALA</t>
  </si>
  <si>
    <t>LAKHSWADEEP</t>
  </si>
  <si>
    <t>MADHYA PRADESH</t>
  </si>
  <si>
    <t>MAHARASHTRA</t>
  </si>
  <si>
    <t>MANIPUR</t>
  </si>
  <si>
    <t>MEGHALAYA</t>
  </si>
  <si>
    <t>MIZORAM</t>
  </si>
  <si>
    <t>NAGALAND</t>
  </si>
  <si>
    <t>ORISSA</t>
  </si>
  <si>
    <t>PONDICHERRY</t>
  </si>
  <si>
    <t>PUNJAB</t>
  </si>
  <si>
    <t>RAJASTHAN</t>
  </si>
  <si>
    <t>SIKKIM</t>
  </si>
  <si>
    <t>TRIPURA</t>
  </si>
  <si>
    <t>UTTAR PRADESH</t>
  </si>
  <si>
    <t>WEST BENGAL</t>
  </si>
  <si>
    <t>CHHATISHGARH</t>
  </si>
  <si>
    <t>UTTARANCHAL</t>
  </si>
  <si>
    <t>JHARKHAND</t>
  </si>
  <si>
    <t>Mumbai</t>
  </si>
  <si>
    <t>C</t>
  </si>
  <si>
    <t>`</t>
  </si>
  <si>
    <t xml:space="preserve">FH </t>
  </si>
  <si>
    <t>Line Number</t>
  </si>
  <si>
    <t>Record Type</t>
  </si>
  <si>
    <t>File Type</t>
  </si>
  <si>
    <t>Upload Type</t>
  </si>
  <si>
    <t>FVU Version</t>
  </si>
  <si>
    <t>SCM Version</t>
  </si>
  <si>
    <t>FH</t>
  </si>
  <si>
    <t>BH</t>
  </si>
  <si>
    <t>Batch Number</t>
  </si>
  <si>
    <t>Form Number</t>
  </si>
  <si>
    <t xml:space="preserve">Previous RRR Number </t>
  </si>
  <si>
    <t>RRR Number</t>
  </si>
  <si>
    <t>RRR Date</t>
  </si>
  <si>
    <t>Name of Filer (in block letters)</t>
  </si>
  <si>
    <t>Address of Filer -- Flat No./ House No./ Premises No.</t>
  </si>
  <si>
    <t>Address of Filer -- Floor No</t>
  </si>
  <si>
    <t>Address of Filer -- Building Name</t>
  </si>
  <si>
    <t>Address of Filer -- Block/ Sector</t>
  </si>
  <si>
    <t>Address of Filer -- Road/ Street/ Locality Colony</t>
  </si>
  <si>
    <t>Address of Filer -- City</t>
  </si>
  <si>
    <t>Address of Filer -- State Code</t>
  </si>
  <si>
    <t>Address of Filer -- PIN code</t>
  </si>
  <si>
    <t>Status of Filer</t>
  </si>
  <si>
    <t>Financial Year</t>
  </si>
  <si>
    <t>Total Number of Transactions reported in AIR</t>
  </si>
  <si>
    <t>Total value of all transactions reported in AIR (in rupees)</t>
  </si>
  <si>
    <t>Previous RRR Date</t>
  </si>
  <si>
    <t>Jurisdictional CIT (CIB)</t>
  </si>
  <si>
    <t>Medium of AIR</t>
  </si>
  <si>
    <t>Name of Person responsible for Filing</t>
  </si>
  <si>
    <t>Father's Name of Person Filing the return</t>
  </si>
  <si>
    <t>Designation of Person Filing the return</t>
  </si>
  <si>
    <t>Date of Filing the return</t>
  </si>
  <si>
    <t>Place of Filing the return</t>
  </si>
  <si>
    <t>Batch Header Record Hash</t>
  </si>
  <si>
    <t>Transaction Detail Record Number (Sr. No.)</t>
  </si>
  <si>
    <t>Joint Transaction Party count</t>
  </si>
  <si>
    <t>Date of Transaction</t>
  </si>
  <si>
    <t>Name of Transacting Party (in block letters)</t>
  </si>
  <si>
    <t>PAN of Transacting Party</t>
  </si>
  <si>
    <t>Form 60/61 Indicator</t>
  </si>
  <si>
    <t>Address of Transacting Party -- Flat No./ House No./ Premises No.</t>
  </si>
  <si>
    <t>Address of Transacting Party -- Floor No</t>
  </si>
  <si>
    <t>Address of Transacting Party -- Building Name</t>
  </si>
  <si>
    <t>Address of Transacting Party -- Block/ Sector</t>
  </si>
  <si>
    <t>Address of Transacting Party -- Road/ Street/ Locality Colony</t>
  </si>
  <si>
    <t>Address of Transacting Party -- City</t>
  </si>
  <si>
    <t>Address of Transacting Party -- State Code</t>
  </si>
  <si>
    <t>Address of Transacting Party -- PIN code</t>
  </si>
  <si>
    <t>Mode of transaction</t>
  </si>
  <si>
    <t>Transaction Amount (Should be in the nearest rupees)</t>
  </si>
  <si>
    <t>Name of Filer's Office/Branch where transaction took place</t>
  </si>
  <si>
    <t>Address of filer's Office / Branch where transaction took place -- Flat No./ House No./ Premises No.</t>
  </si>
  <si>
    <t>Address of filer's Office / Branch where transaction took place -- Floor No</t>
  </si>
  <si>
    <t>Address of filer's Office / Branch where transaction took place -- Building Name</t>
  </si>
  <si>
    <t>Address of filer's Office / Branch where transaction took place -- Block/ Sector</t>
  </si>
  <si>
    <t>Address of filer's Office / Branch where transaction took place -- Road/ Street/ Locality Colony</t>
  </si>
  <si>
    <t>Address of filer's Office / Branch where transaction took place -- City</t>
  </si>
  <si>
    <t>Address of filer's Office / Branch where transaction took place -- State Code</t>
  </si>
  <si>
    <t>Address of filer's Office / Branch where transaction took place -- PIN code</t>
  </si>
  <si>
    <t>Transaction Detail Record Hash</t>
  </si>
  <si>
    <t>TD</t>
  </si>
  <si>
    <t>File Sequence Number</t>
  </si>
  <si>
    <t>Uploaded By</t>
  </si>
  <si>
    <t>Number of Batches(Returns)</t>
  </si>
  <si>
    <t>FH Record Hash</t>
  </si>
  <si>
    <t>FVU File Level Hash</t>
  </si>
  <si>
    <t>SAM Version</t>
  </si>
  <si>
    <t>SAM File Level Hash</t>
  </si>
  <si>
    <t>SCM File Level Hash</t>
  </si>
  <si>
    <t>AIR</t>
  </si>
  <si>
    <t>F</t>
  </si>
  <si>
    <t>(6) Financial Year (transactions relating to which are reported)</t>
  </si>
  <si>
    <t>(9) Jurisdictional CIT (CIB)</t>
  </si>
  <si>
    <t>4.2 Floor No.</t>
  </si>
  <si>
    <t>4.3 Building Name</t>
  </si>
  <si>
    <t>4.4 Block/Sector</t>
  </si>
  <si>
    <t>4.6 City</t>
  </si>
  <si>
    <t>4.1 Flat No./ House No./ Premises No.</t>
  </si>
  <si>
    <t>4.5 Road/ Street/ Locality Colony</t>
  </si>
  <si>
    <t>(3) TAN of Filer</t>
  </si>
  <si>
    <t>TAN of  Filer</t>
  </si>
  <si>
    <t>(7) Total number of transactions reported in AIR</t>
  </si>
  <si>
    <t>AO Approval Flag</t>
  </si>
  <si>
    <t>AO Approval Number</t>
  </si>
  <si>
    <t>N</t>
  </si>
  <si>
    <t>Address of Filer -- District Code</t>
  </si>
  <si>
    <t>Revision Mode</t>
  </si>
  <si>
    <t>Pre-requisites</t>
  </si>
  <si>
    <t>a</t>
  </si>
  <si>
    <t xml:space="preserve">This RPU can be run on any computer with Microsoft Office - Excel 97 or above. It is required that in Excel, security level is set at medium for proper running of the macros. This may be checked from Tools -  Macro - Security. If while opening the RPU, system asks whether to disable or enable the macro, please click on enable macro option. 
</t>
  </si>
  <si>
    <t>b</t>
  </si>
  <si>
    <t>Date format in the machine where this RPU is used should be - dd/mm/yyyy. Date must be current</t>
  </si>
  <si>
    <t>There are two sheets in the RPU for data entry and update - "Form" and "TDSheet". No data entry should be done in sheet - "Guidelines".</t>
  </si>
  <si>
    <t xml:space="preserve">Do not make any change in the format of the file. There are some hidden rows, columns and sheets which should not be unhidden. 
</t>
  </si>
  <si>
    <t>c</t>
  </si>
  <si>
    <t xml:space="preserve">Do not paste data from other sources in the file in such a fashion which may result in loss of validations/formulae provided for cells. </t>
  </si>
  <si>
    <t>d</t>
  </si>
  <si>
    <t xml:space="preserve">If additional rows are required for data entry then, please use the 'insert row' button. Pressing this option, it will ask for number of rows to be inserted above the current location of the cursor. Similarly, 'delete row' button should be used to delete the current row. </t>
  </si>
  <si>
    <t>e</t>
  </si>
  <si>
    <t xml:space="preserve">If the drop down list has been provided for any column, then the value should be picked from the given list only. </t>
  </si>
  <si>
    <t>f</t>
  </si>
  <si>
    <t xml:space="preserve">Date should always be entered in dd-mm-yyyy format. </t>
  </si>
  <si>
    <t>g</t>
  </si>
  <si>
    <t>Nowhere in the file, date should exceed the current date.</t>
  </si>
  <si>
    <t>Import of Original return file</t>
  </si>
  <si>
    <t>Import the .fvu file of Original Return (the file which was submitted to TIN-FC or directly uploaded to NSDL) using the Import button provided in sheet "Form". After importing the file, data from the original file will get populated in the current excel file. The fields where no data is imported, needs to be filled-in manually. Data entry should be done as per the guidelines provided.</t>
  </si>
  <si>
    <t>Instructions for "Form" Sheet</t>
  </si>
  <si>
    <t>In the Original Provisional Receipt (PR) No. and Original PR Date field, enter the Provisional Receipt No. and Date of the Original Return furnished.</t>
  </si>
  <si>
    <t xml:space="preserve">In the Previous Provisional Receipt (PR) No. and Previous PR Date field, enter the Provisonal Receipt No. and Date of the immediate predecessor return filed sucessfully.  </t>
  </si>
  <si>
    <t>Response type flag</t>
  </si>
  <si>
    <t>(i)</t>
  </si>
  <si>
    <t>If the supplementary return is to be furnished suo-moto i.e. on your own, enter 'Self'</t>
  </si>
  <si>
    <t>If the supplementary return is to be furnished pursuant to the letter of CIT-CIB, enter 'CIT-CIB'. In such case,  the CIT-CIB letter reference no. and the date of the letter must be mentioned mandatorily.</t>
  </si>
  <si>
    <t>If the supplementary return is furnished pursuant to deficiencies reported by TIN-FC in the Original Provisional Receipt, then enter 'TINFC'.</t>
  </si>
  <si>
    <t xml:space="preserve">Instructions for "TDSheet" Sheet - For Update in Transacting Party Details </t>
  </si>
  <si>
    <t>If single transacting party is to be updated to joint transacting parties, first delete the single transacting party record and then 'Add' the joint transaction after the last transacting party record in the same manner as if it is addition of a new transaction.</t>
  </si>
  <si>
    <t>If there are changes to be made in the Joint transacting parties, go to column C 'Revision Mode', select 'Update' mode and thereafter make the necessary changes in that particular transacting party record.</t>
  </si>
  <si>
    <t>If a new transacting party is to be added to the existing joint transacting parties record, first delete all the joint holders of the existing record and then add the new joint transacting parties alongwith the existing joint transacting parties records, as applicable after the last transacting party record in the same manner as if it is addition of a new transaction.</t>
  </si>
  <si>
    <t>Instructions for "TDSheet" Sheet  - To Delete Transacting Party Details</t>
  </si>
  <si>
    <t>If transacting party record is to be deleted go to column C 'Revision Mode' (update / delete) select 'delete' mode. This record will be marked for deletion and no changes can be made in that transacting party.</t>
  </si>
  <si>
    <t>If  the first Joint Transacting Party is to be deleted, Go to column C 'Revision Mode' of the first transacting party record, select 'delete' mode. On selecting the same, the system will inform that the common data in the first record will be transferred to the next joint transacting party record, Do you wish to continue?, select 'Yes'. This record will be marked for deletion and thereafter no changes can be made in that transacting party.</t>
  </si>
  <si>
    <t xml:space="preserve"> If any joint transacting party other than the first joint transacting party is to be deleted, go to column C 'Revision Mode', select 'delete' mode. This record will be marked for deletion and no changes can be made in that transacting party.</t>
  </si>
  <si>
    <t>Instructions for "TDSheet" Sheet  - Addition of Transacting Party</t>
  </si>
  <si>
    <t>If a new transacting party record (single or joint transacting party) is to be added, it should be added after the last transacting party record. For example, if there are 20 transacting party records, the last transaction detail record no. will be 20. The new transacting party detail record to be added will be transacting party record no. 21.  Before entering details of the new transacting party go to column C 'Revision Mode' (Add) select 'add' mode' and thereafter enter details of the new transacting party. Do not insert a row between existing transacting party records to add a new transacting party.</t>
  </si>
  <si>
    <t>Preparation of return file</t>
  </si>
  <si>
    <t>After the data entry/update is over, the excel file should be saved at any desired location (in case FVU indicates any error at the time of validation, then this file can be opened for editing as required).</t>
  </si>
  <si>
    <t xml:space="preserve">Filers are advised to keep a copy of the upload file created by FVU after successfull validation. This may be copied on a CD/floppy and used for submission of the return.  </t>
  </si>
  <si>
    <t xml:space="preserve">Caution - </t>
  </si>
  <si>
    <t>It may be noted this RPU has been provided with a view to help filers in preparation of their Supplementary Annual Information Returns not exceeding 20000 transacting party records. While all necessary care has been taken by NSDL, filers are advised to ensure the correctness of their return in all respects, including but not limited to its conformity with the applicable rules before the submission of same.</t>
  </si>
  <si>
    <t xml:space="preserve">NSDL does not assume any responsibility in respect of performance and/or output of the RPU in any manner. </t>
  </si>
  <si>
    <t xml:space="preserve">It should be noted that RPU is subject to modifications by NSDL. Hence the latest available version on www.tin-nsdl.com should be used. </t>
  </si>
  <si>
    <t>The instructions/information given above may not be exhaustive. Filers may visit www.tin-nsdl.com for additional instruction/information.</t>
  </si>
  <si>
    <t>Transaction Detail Record Number (Sr. No.) to be deleted</t>
  </si>
  <si>
    <t>M</t>
  </si>
  <si>
    <t>Address of Transacting Party -- District Code</t>
  </si>
  <si>
    <t>Address of filer"s Office / Branch where transaction took place -- District Code</t>
  </si>
  <si>
    <t>Government/Non-Government Indicator</t>
  </si>
  <si>
    <t xml:space="preserve">Sheet </t>
  </si>
  <si>
    <t xml:space="preserve">Cell </t>
  </si>
  <si>
    <t>R</t>
  </si>
  <si>
    <t>C2</t>
  </si>
  <si>
    <t>C3</t>
  </si>
  <si>
    <t>Erro C2</t>
  </si>
  <si>
    <t>Type</t>
  </si>
  <si>
    <t>Field On</t>
  </si>
  <si>
    <t>X</t>
  </si>
  <si>
    <t>Error X</t>
  </si>
  <si>
    <t>Challan</t>
  </si>
  <si>
    <t>Annexure</t>
  </si>
  <si>
    <t>Today</t>
  </si>
  <si>
    <t>Date</t>
  </si>
  <si>
    <t>fileType</t>
  </si>
  <si>
    <t>ChallanTotal</t>
  </si>
  <si>
    <t>L10</t>
  </si>
  <si>
    <t>Pan in Form &amp; Annexure Should Be 10 Character</t>
  </si>
  <si>
    <t>Form</t>
  </si>
  <si>
    <t>M8</t>
  </si>
  <si>
    <t>Tan in Form Should Be 10 Character</t>
  </si>
  <si>
    <t>M10</t>
  </si>
  <si>
    <t>Name of Employer / Deductor Should be Null</t>
  </si>
  <si>
    <t>Employer / Deductor address1 should be null</t>
  </si>
  <si>
    <t>Employer / Deductor address2 should be null</t>
  </si>
  <si>
    <t>Employer / Deductor address3 should be null</t>
  </si>
  <si>
    <t>M25</t>
  </si>
  <si>
    <t>Employer / Deductor address5 should be null</t>
  </si>
  <si>
    <t>M26</t>
  </si>
  <si>
    <t>Employer / Deductor State Must Null</t>
  </si>
  <si>
    <t>Enter Employer / Deductor State Must Null</t>
  </si>
  <si>
    <t>M27</t>
  </si>
  <si>
    <t xml:space="preserve">N </t>
  </si>
  <si>
    <t>Employer / Deductor PIN Must Null</t>
  </si>
  <si>
    <t>Employer / Deductor email ID Must Null</t>
  </si>
  <si>
    <t>Employer / Deductor STD Code Must Null</t>
  </si>
  <si>
    <t>Employer / Deductor Telephone No. Must Null</t>
  </si>
  <si>
    <t>Name of person responsible for paying salary / deduction Must Null</t>
  </si>
  <si>
    <t>M34</t>
  </si>
  <si>
    <t>Responsible Person's Address1 Must Null</t>
  </si>
  <si>
    <t>M35</t>
  </si>
  <si>
    <t>Responsible Person's Address2 Must Null</t>
  </si>
  <si>
    <t>M36</t>
  </si>
  <si>
    <t>Responsible Person's Address3 Must Null</t>
  </si>
  <si>
    <t>M37</t>
  </si>
  <si>
    <t>O</t>
  </si>
  <si>
    <t>M12</t>
  </si>
  <si>
    <t>Form!M35</t>
  </si>
  <si>
    <t>M14</t>
  </si>
  <si>
    <t>M28</t>
  </si>
  <si>
    <t>M31</t>
  </si>
  <si>
    <t>M33</t>
  </si>
  <si>
    <t>Error O</t>
  </si>
  <si>
    <t>(11) Name of Person Responsible for filing the Return</t>
  </si>
  <si>
    <t>(12) Father's Name of Person filing the Return</t>
  </si>
  <si>
    <t>(13) Designation of Person filing the Return</t>
  </si>
  <si>
    <t>(14) Date of filng the Return</t>
  </si>
  <si>
    <t>(15) Place of filing the Return</t>
  </si>
  <si>
    <t>Please enter Name of Person responsible for filing the return</t>
  </si>
  <si>
    <t>Please enter Father"s Name of Person responsible filing the return</t>
  </si>
  <si>
    <t>Please enter Designation of Person responsible filing the return</t>
  </si>
  <si>
    <t>Error  R</t>
  </si>
  <si>
    <t>Please enter TAN of filer</t>
  </si>
  <si>
    <t>Please enter upload type</t>
  </si>
  <si>
    <t>Please enter  Road/ Street/ Locality Colony</t>
  </si>
  <si>
    <t>Please enter City</t>
  </si>
  <si>
    <t>Please enter district code</t>
  </si>
  <si>
    <t>Please enter state code</t>
  </si>
  <si>
    <t>Please enter Status of Filer</t>
  </si>
  <si>
    <t>Please enter Financial Year (transactions relating to which are reported)</t>
  </si>
  <si>
    <t>Please enter Total number of transactions reported in AIR</t>
  </si>
  <si>
    <t>Please enter Total value of transactions reported in AIR (in Rupees)</t>
  </si>
  <si>
    <t xml:space="preserve">RRR Number should be null </t>
  </si>
  <si>
    <t xml:space="preserve">RRR Date should be null </t>
  </si>
  <si>
    <t xml:space="preserve">Please enter RRR Date </t>
  </si>
  <si>
    <t xml:space="preserve">Please enter RRR Number </t>
  </si>
  <si>
    <t xml:space="preserve">Previous RRR Number should be null </t>
  </si>
  <si>
    <t xml:space="preserve">Previous RRR Date should be null </t>
  </si>
  <si>
    <t>Supplementary</t>
  </si>
  <si>
    <t>Transaction Detail Record Number (Sr. No.) to be revised</t>
  </si>
  <si>
    <t>4.9 PIN Code</t>
  </si>
  <si>
    <t xml:space="preserve">Please enter Previous RRR Number </t>
  </si>
  <si>
    <t xml:space="preserve">Please enter Previous RRR Date </t>
  </si>
  <si>
    <t>M41</t>
  </si>
  <si>
    <t>Please enter Jurisdictional CIT (CIB)</t>
  </si>
  <si>
    <t>Please enter Medium of AIR</t>
  </si>
  <si>
    <t>Please enter Name of Person responsible for Filing</t>
  </si>
  <si>
    <t>Please enter Father"s Name of Person Filing the return</t>
  </si>
  <si>
    <t>Please enter Date of Filing the return</t>
  </si>
  <si>
    <t>Please enter Place of Filing the return</t>
  </si>
  <si>
    <t>Please enter Designation</t>
  </si>
  <si>
    <t>M44</t>
  </si>
  <si>
    <t>Value must be provided if 'AO Approval Flag' is 'Y', must be NULL if 'AO Approval Flag' is 'N'.</t>
  </si>
  <si>
    <t>Please enter Transaction Detail Record Number (Sr. No.)</t>
  </si>
  <si>
    <t>Please enter Joint Transaction Party count</t>
  </si>
  <si>
    <t xml:space="preserve">Revision mode value mandatory for Revised returns </t>
  </si>
  <si>
    <t>Please enter Name of Transacting Party (in block letters)</t>
  </si>
  <si>
    <t>Single Transacting Party</t>
  </si>
  <si>
    <t>Joint Transacting Party</t>
  </si>
  <si>
    <t>Please enter Address of Transacting Party -- Road/ Street/ Locality Colony</t>
  </si>
  <si>
    <t>Please enter Address of Transacting Party -- City</t>
  </si>
  <si>
    <t>Please enter Address of Transacting Party -- District Code</t>
  </si>
  <si>
    <t>Please enter Address of Transacting Party -- State Code</t>
  </si>
  <si>
    <t>TDSheet</t>
  </si>
  <si>
    <t>Blank</t>
  </si>
  <si>
    <t>A6</t>
  </si>
  <si>
    <t>B6</t>
  </si>
  <si>
    <t>C6</t>
  </si>
  <si>
    <t>F6</t>
  </si>
  <si>
    <t>N6</t>
  </si>
  <si>
    <t>O6</t>
  </si>
  <si>
    <t>P6</t>
  </si>
  <si>
    <t>Q6</t>
  </si>
  <si>
    <t xml:space="preserve">Original RRR Number </t>
  </si>
  <si>
    <t>Original RRR Date</t>
  </si>
  <si>
    <t>M6</t>
  </si>
  <si>
    <t>010010</t>
  </si>
  <si>
    <t xml:space="preserve">Andaman </t>
  </si>
  <si>
    <t>010021</t>
  </si>
  <si>
    <t>Nicobar</t>
  </si>
  <si>
    <t>020016</t>
  </si>
  <si>
    <t xml:space="preserve">Adilabad  </t>
  </si>
  <si>
    <t>020020</t>
  </si>
  <si>
    <t xml:space="preserve">Anantapur  </t>
  </si>
  <si>
    <t>020031</t>
  </si>
  <si>
    <t xml:space="preserve">Chitoor  </t>
  </si>
  <si>
    <t>020042</t>
  </si>
  <si>
    <t xml:space="preserve">Cuddapah  </t>
  </si>
  <si>
    <t>020053</t>
  </si>
  <si>
    <t xml:space="preserve">East Godavari </t>
  </si>
  <si>
    <t>020064</t>
  </si>
  <si>
    <t xml:space="preserve">Guntur  </t>
  </si>
  <si>
    <t>020075</t>
  </si>
  <si>
    <t xml:space="preserve">Hyderabad  </t>
  </si>
  <si>
    <t>020086</t>
  </si>
  <si>
    <t xml:space="preserve">Karimnagar  </t>
  </si>
  <si>
    <t>020090</t>
  </si>
  <si>
    <t xml:space="preserve">Khammam  </t>
  </si>
  <si>
    <t>020101</t>
  </si>
  <si>
    <t xml:space="preserve">Krishna  </t>
  </si>
  <si>
    <t>020112</t>
  </si>
  <si>
    <t xml:space="preserve">Kurnool  </t>
  </si>
  <si>
    <t>020123</t>
  </si>
  <si>
    <t xml:space="preserve">Mahbubnagar  </t>
  </si>
  <si>
    <t>020134</t>
  </si>
  <si>
    <t xml:space="preserve">Medak  </t>
  </si>
  <si>
    <t>020145</t>
  </si>
  <si>
    <t xml:space="preserve">Nalgonda  </t>
  </si>
  <si>
    <t>020156</t>
  </si>
  <si>
    <t xml:space="preserve">Nellore  </t>
  </si>
  <si>
    <t>020160</t>
  </si>
  <si>
    <t xml:space="preserve">Nizamabad  </t>
  </si>
  <si>
    <t>020171</t>
  </si>
  <si>
    <t xml:space="preserve">Prakasam  </t>
  </si>
  <si>
    <t>020182</t>
  </si>
  <si>
    <t>Rangareddi</t>
  </si>
  <si>
    <t>020193</t>
  </si>
  <si>
    <t xml:space="preserve">Srikakulam  </t>
  </si>
  <si>
    <t>020204</t>
  </si>
  <si>
    <t xml:space="preserve">Vishakhapatnam  </t>
  </si>
  <si>
    <t>020215</t>
  </si>
  <si>
    <t xml:space="preserve">Vizianagaram  </t>
  </si>
  <si>
    <t>020226</t>
  </si>
  <si>
    <t xml:space="preserve">Warangal  </t>
  </si>
  <si>
    <t>020230</t>
  </si>
  <si>
    <t xml:space="preserve">West Godavari </t>
  </si>
  <si>
    <t>030015</t>
  </si>
  <si>
    <t xml:space="preserve">Changlang  </t>
  </si>
  <si>
    <t>030026</t>
  </si>
  <si>
    <t xml:space="preserve">Dibang Valley </t>
  </si>
  <si>
    <t>030030</t>
  </si>
  <si>
    <t>East Kameng</t>
  </si>
  <si>
    <t>030041</t>
  </si>
  <si>
    <t xml:space="preserve">East Siang </t>
  </si>
  <si>
    <t>030052</t>
  </si>
  <si>
    <t>Kurung Kumey</t>
  </si>
  <si>
    <t>030063</t>
  </si>
  <si>
    <t xml:space="preserve">Lohit  </t>
  </si>
  <si>
    <t>030074</t>
  </si>
  <si>
    <t>Lower Dibang Valley</t>
  </si>
  <si>
    <t>030085</t>
  </si>
  <si>
    <t xml:space="preserve">Lower Subansiri </t>
  </si>
  <si>
    <t>030096</t>
  </si>
  <si>
    <t>Papumpare</t>
  </si>
  <si>
    <t>030100</t>
  </si>
  <si>
    <t>Tawang</t>
  </si>
  <si>
    <t>030111</t>
  </si>
  <si>
    <t xml:space="preserve">Tirap  </t>
  </si>
  <si>
    <t>030122</t>
  </si>
  <si>
    <t>Upper Siang</t>
  </si>
  <si>
    <t>030133</t>
  </si>
  <si>
    <t>Upper Subansiri</t>
  </si>
  <si>
    <t>030144</t>
  </si>
  <si>
    <t xml:space="preserve">West Kameng </t>
  </si>
  <si>
    <t>030155</t>
  </si>
  <si>
    <t xml:space="preserve">West Siang </t>
  </si>
  <si>
    <t>040014</t>
  </si>
  <si>
    <t xml:space="preserve">Barpeta  </t>
  </si>
  <si>
    <t>040025</t>
  </si>
  <si>
    <t>Bongaigaon</t>
  </si>
  <si>
    <t>040036</t>
  </si>
  <si>
    <t xml:space="preserve">Cachar  </t>
  </si>
  <si>
    <t>040040</t>
  </si>
  <si>
    <t xml:space="preserve">Darrang  </t>
  </si>
  <si>
    <t>040051</t>
  </si>
  <si>
    <t xml:space="preserve">Dhemaji  </t>
  </si>
  <si>
    <t>040062</t>
  </si>
  <si>
    <t xml:space="preserve">Dhubri  </t>
  </si>
  <si>
    <t>040073</t>
  </si>
  <si>
    <t xml:space="preserve">Dibrugarh  </t>
  </si>
  <si>
    <t>040084</t>
  </si>
  <si>
    <t>Goalpara</t>
  </si>
  <si>
    <t>040095</t>
  </si>
  <si>
    <t xml:space="preserve">Golaghat  </t>
  </si>
  <si>
    <t>040106</t>
  </si>
  <si>
    <t>Hailakandi</t>
  </si>
  <si>
    <t>040110</t>
  </si>
  <si>
    <t xml:space="preserve">Jorhat  </t>
  </si>
  <si>
    <t>040121</t>
  </si>
  <si>
    <t>Kokrajhar</t>
  </si>
  <si>
    <t>040132</t>
  </si>
  <si>
    <t xml:space="preserve">Kamrup  </t>
  </si>
  <si>
    <t>040143</t>
  </si>
  <si>
    <t xml:space="preserve">Karbi Anglong </t>
  </si>
  <si>
    <t>040154</t>
  </si>
  <si>
    <t xml:space="preserve">Karimganj  </t>
  </si>
  <si>
    <t>040165</t>
  </si>
  <si>
    <t xml:space="preserve">Lakhimpur  </t>
  </si>
  <si>
    <t>040176</t>
  </si>
  <si>
    <t>Marigaon</t>
  </si>
  <si>
    <t>040180</t>
  </si>
  <si>
    <t xml:space="preserve">Nagaon  </t>
  </si>
  <si>
    <t>040191</t>
  </si>
  <si>
    <t xml:space="preserve">Nalbari  </t>
  </si>
  <si>
    <t>040202</t>
  </si>
  <si>
    <t>North Cachar Hills</t>
  </si>
  <si>
    <t>040213</t>
  </si>
  <si>
    <t xml:space="preserve">Sivasagar  </t>
  </si>
  <si>
    <t>040224</t>
  </si>
  <si>
    <t xml:space="preserve">Sonitpur  </t>
  </si>
  <si>
    <t>040235</t>
  </si>
  <si>
    <t xml:space="preserve">Tinsukia  </t>
  </si>
  <si>
    <t>050013</t>
  </si>
  <si>
    <t>Araria</t>
  </si>
  <si>
    <t>050024</t>
  </si>
  <si>
    <t xml:space="preserve">Aurangabad  </t>
  </si>
  <si>
    <t>050035</t>
  </si>
  <si>
    <t>Banka</t>
  </si>
  <si>
    <t>050046</t>
  </si>
  <si>
    <t xml:space="preserve">Begusarai  </t>
  </si>
  <si>
    <t>050050</t>
  </si>
  <si>
    <t xml:space="preserve">Bhagalpur  </t>
  </si>
  <si>
    <t>050061</t>
  </si>
  <si>
    <t xml:space="preserve">Bhojpur  </t>
  </si>
  <si>
    <t>050072</t>
  </si>
  <si>
    <t>Buxar</t>
  </si>
  <si>
    <t>050083</t>
  </si>
  <si>
    <t xml:space="preserve">Darbhanga  </t>
  </si>
  <si>
    <t>050094</t>
  </si>
  <si>
    <t xml:space="preserve">East Champaran </t>
  </si>
  <si>
    <t>050105</t>
  </si>
  <si>
    <t xml:space="preserve">Gaya  </t>
  </si>
  <si>
    <t>050116</t>
  </si>
  <si>
    <t xml:space="preserve">Gopalganj  </t>
  </si>
  <si>
    <t>050120</t>
  </si>
  <si>
    <t>Jamui</t>
  </si>
  <si>
    <t>050131</t>
  </si>
  <si>
    <t>Jehanabad</t>
  </si>
  <si>
    <t>050142</t>
  </si>
  <si>
    <t>Kaimur (Bhabua)</t>
  </si>
  <si>
    <t>050153</t>
  </si>
  <si>
    <t xml:space="preserve">Katihar  </t>
  </si>
  <si>
    <t>050164</t>
  </si>
  <si>
    <t>Khagaria</t>
  </si>
  <si>
    <t>050175</t>
  </si>
  <si>
    <t>Kishanganj</t>
  </si>
  <si>
    <t>050186</t>
  </si>
  <si>
    <t>Lakhisarai</t>
  </si>
  <si>
    <t>050190</t>
  </si>
  <si>
    <t>Madhepura</t>
  </si>
  <si>
    <t>050201</t>
  </si>
  <si>
    <t xml:space="preserve">Madhubani  </t>
  </si>
  <si>
    <t>050212</t>
  </si>
  <si>
    <t xml:space="preserve">Munger  </t>
  </si>
  <si>
    <t>050223</t>
  </si>
  <si>
    <t xml:space="preserve">Muzaffarpur  </t>
  </si>
  <si>
    <t>050234</t>
  </si>
  <si>
    <t>Nalanda</t>
  </si>
  <si>
    <t>050245</t>
  </si>
  <si>
    <t xml:space="preserve">Nawada  </t>
  </si>
  <si>
    <t>050256</t>
  </si>
  <si>
    <t xml:space="preserve">Patna  </t>
  </si>
  <si>
    <t>050260</t>
  </si>
  <si>
    <t xml:space="preserve">Purnia  </t>
  </si>
  <si>
    <t>050271</t>
  </si>
  <si>
    <t xml:space="preserve">Rohtas  </t>
  </si>
  <si>
    <t>050282</t>
  </si>
  <si>
    <t xml:space="preserve">Saharsa  </t>
  </si>
  <si>
    <t>050293</t>
  </si>
  <si>
    <t xml:space="preserve">Samastipur  </t>
  </si>
  <si>
    <t>050304</t>
  </si>
  <si>
    <t xml:space="preserve">Saran  </t>
  </si>
  <si>
    <t>050315</t>
  </si>
  <si>
    <t>Sheikhpura</t>
  </si>
  <si>
    <t>050326</t>
  </si>
  <si>
    <t>Sheohar</t>
  </si>
  <si>
    <t>050330</t>
  </si>
  <si>
    <t xml:space="preserve">Sitamarhi  </t>
  </si>
  <si>
    <t>050341</t>
  </si>
  <si>
    <t xml:space="preserve">Siwan  </t>
  </si>
  <si>
    <t>050352</t>
  </si>
  <si>
    <t>Supaul</t>
  </si>
  <si>
    <t>050363</t>
  </si>
  <si>
    <t xml:space="preserve">Vaishali  </t>
  </si>
  <si>
    <t>050374</t>
  </si>
  <si>
    <t xml:space="preserve">West Champaran </t>
  </si>
  <si>
    <t>060012</t>
  </si>
  <si>
    <t xml:space="preserve">Chandigarh  </t>
  </si>
  <si>
    <t>330013</t>
  </si>
  <si>
    <t>Bastar</t>
  </si>
  <si>
    <t>330024</t>
  </si>
  <si>
    <t>Bilaspur</t>
  </si>
  <si>
    <t>330035</t>
  </si>
  <si>
    <t>Dantewada</t>
  </si>
  <si>
    <t>330046</t>
  </si>
  <si>
    <t>Dhamtari</t>
  </si>
  <si>
    <t>330050</t>
  </si>
  <si>
    <t>Durg</t>
  </si>
  <si>
    <t>330061</t>
  </si>
  <si>
    <t>Janjgir-Champa</t>
  </si>
  <si>
    <t>330072</t>
  </si>
  <si>
    <t>Jashpur</t>
  </si>
  <si>
    <t>330083</t>
  </si>
  <si>
    <t>Kanker</t>
  </si>
  <si>
    <t>330094</t>
  </si>
  <si>
    <t>Kawardha</t>
  </si>
  <si>
    <t>330105</t>
  </si>
  <si>
    <t>Korba</t>
  </si>
  <si>
    <t>Aurangabad</t>
  </si>
  <si>
    <t>Hamirpur</t>
  </si>
  <si>
    <t xml:space="preserve">Raigarh  </t>
  </si>
  <si>
    <t>330116</t>
  </si>
  <si>
    <t>Koriya</t>
  </si>
  <si>
    <t>330120</t>
  </si>
  <si>
    <t>Mahasamund</t>
  </si>
  <si>
    <t>330131</t>
  </si>
  <si>
    <t>Raigarh</t>
  </si>
  <si>
    <t>330142</t>
  </si>
  <si>
    <t>Raipur</t>
  </si>
  <si>
    <t>330153</t>
  </si>
  <si>
    <t>Rajnandgaon</t>
  </si>
  <si>
    <t>330164</t>
  </si>
  <si>
    <t>Surguja</t>
  </si>
  <si>
    <t>070011</t>
  </si>
  <si>
    <t>Dadra and Nager Haveli</t>
  </si>
  <si>
    <t>080010</t>
  </si>
  <si>
    <t xml:space="preserve">Daman </t>
  </si>
  <si>
    <t>080021</t>
  </si>
  <si>
    <t>Diu</t>
  </si>
  <si>
    <t>090016</t>
  </si>
  <si>
    <t xml:space="preserve">Central Delhi  </t>
  </si>
  <si>
    <t>090020</t>
  </si>
  <si>
    <t xml:space="preserve">East Delhi  </t>
  </si>
  <si>
    <t>090031</t>
  </si>
  <si>
    <t xml:space="preserve">New Delhi  </t>
  </si>
  <si>
    <t>090042</t>
  </si>
  <si>
    <t xml:space="preserve">North Delhi  </t>
  </si>
  <si>
    <t>090053</t>
  </si>
  <si>
    <t xml:space="preserve">North East Delhi  </t>
  </si>
  <si>
    <t>090064</t>
  </si>
  <si>
    <t xml:space="preserve">North West Delhi  </t>
  </si>
  <si>
    <t>090075</t>
  </si>
  <si>
    <t xml:space="preserve">South Delhi  </t>
  </si>
  <si>
    <t>090086</t>
  </si>
  <si>
    <t xml:space="preserve">South West Delhi  </t>
  </si>
  <si>
    <t>090090</t>
  </si>
  <si>
    <t xml:space="preserve">West Delhi  </t>
  </si>
  <si>
    <t>100015</t>
  </si>
  <si>
    <t xml:space="preserve">North Goa  </t>
  </si>
  <si>
    <t>100026</t>
  </si>
  <si>
    <t>South Goa</t>
  </si>
  <si>
    <t>110014</t>
  </si>
  <si>
    <t xml:space="preserve">Ahmedabad  </t>
  </si>
  <si>
    <t>110025</t>
  </si>
  <si>
    <t xml:space="preserve">Amreli  </t>
  </si>
  <si>
    <t>110036</t>
  </si>
  <si>
    <t>Anand</t>
  </si>
  <si>
    <t>110040</t>
  </si>
  <si>
    <t xml:space="preserve">Banas Kantha </t>
  </si>
  <si>
    <t>110051</t>
  </si>
  <si>
    <t xml:space="preserve">Bharuch  </t>
  </si>
  <si>
    <t>110062</t>
  </si>
  <si>
    <t xml:space="preserve">Bhavnagar  </t>
  </si>
  <si>
    <t>110073</t>
  </si>
  <si>
    <t>Dahod</t>
  </si>
  <si>
    <t>110084</t>
  </si>
  <si>
    <t xml:space="preserve">Gandhinagar  </t>
  </si>
  <si>
    <t>110095</t>
  </si>
  <si>
    <t xml:space="preserve">Jamnagar  </t>
  </si>
  <si>
    <t>110106</t>
  </si>
  <si>
    <t xml:space="preserve">Junagadh  </t>
  </si>
  <si>
    <t>110110</t>
  </si>
  <si>
    <t xml:space="preserve">Kachchh  </t>
  </si>
  <si>
    <t>110121</t>
  </si>
  <si>
    <t xml:space="preserve">Kheda  </t>
  </si>
  <si>
    <t>110132</t>
  </si>
  <si>
    <t xml:space="preserve">Mahesana  </t>
  </si>
  <si>
    <t>110143</t>
  </si>
  <si>
    <t>Narmada</t>
  </si>
  <si>
    <t>110154</t>
  </si>
  <si>
    <t>Navsari</t>
  </si>
  <si>
    <t>110165</t>
  </si>
  <si>
    <t xml:space="preserve">Panch Mahals </t>
  </si>
  <si>
    <t>110176</t>
  </si>
  <si>
    <t>Patan</t>
  </si>
  <si>
    <t>110180</t>
  </si>
  <si>
    <t>Porbandar</t>
  </si>
  <si>
    <t>110191</t>
  </si>
  <si>
    <t xml:space="preserve">Rajkot  </t>
  </si>
  <si>
    <t>110202</t>
  </si>
  <si>
    <t xml:space="preserve">Sabar Kantha </t>
  </si>
  <si>
    <t>110213</t>
  </si>
  <si>
    <t xml:space="preserve">Surat  </t>
  </si>
  <si>
    <t>110224</t>
  </si>
  <si>
    <t xml:space="preserve">Surendranagar  </t>
  </si>
  <si>
    <t>110235</t>
  </si>
  <si>
    <t>The Dangs</t>
  </si>
  <si>
    <t>110246</t>
  </si>
  <si>
    <t xml:space="preserve">Vadodara  </t>
  </si>
  <si>
    <t>110250</t>
  </si>
  <si>
    <t xml:space="preserve">Valsad  </t>
  </si>
  <si>
    <t>120013</t>
  </si>
  <si>
    <t xml:space="preserve">Ambala  </t>
  </si>
  <si>
    <t>120024</t>
  </si>
  <si>
    <t xml:space="preserve">Bhiwani  </t>
  </si>
  <si>
    <t>120035</t>
  </si>
  <si>
    <t xml:space="preserve">Faridabad  </t>
  </si>
  <si>
    <t>120046</t>
  </si>
  <si>
    <t>Fatehabad</t>
  </si>
  <si>
    <t>120050</t>
  </si>
  <si>
    <t xml:space="preserve">Gurgaon  </t>
  </si>
  <si>
    <t>120061</t>
  </si>
  <si>
    <t xml:space="preserve">Hisar  </t>
  </si>
  <si>
    <t>120072</t>
  </si>
  <si>
    <t>Jhajjar</t>
  </si>
  <si>
    <t>120083</t>
  </si>
  <si>
    <t xml:space="preserve">Jind  </t>
  </si>
  <si>
    <t>120094</t>
  </si>
  <si>
    <t>Kaithal</t>
  </si>
  <si>
    <t>120105</t>
  </si>
  <si>
    <t xml:space="preserve">Karnal  </t>
  </si>
  <si>
    <t>120116</t>
  </si>
  <si>
    <t xml:space="preserve">Kurukshetra  </t>
  </si>
  <si>
    <t>120120</t>
  </si>
  <si>
    <t xml:space="preserve">Mahendragarh  </t>
  </si>
  <si>
    <t>120131</t>
  </si>
  <si>
    <t>Panchkula</t>
  </si>
  <si>
    <t>120142</t>
  </si>
  <si>
    <t xml:space="preserve">Panipat  </t>
  </si>
  <si>
    <t>120153</t>
  </si>
  <si>
    <t>Rewari</t>
  </si>
  <si>
    <t>120164</t>
  </si>
  <si>
    <t xml:space="preserve">Rohtak  </t>
  </si>
  <si>
    <t>120175</t>
  </si>
  <si>
    <t xml:space="preserve">Sirsa  </t>
  </si>
  <si>
    <t>120186</t>
  </si>
  <si>
    <t>2012-2013</t>
  </si>
  <si>
    <t>General Instructions for using the Return Preparation Utility (RPU) version 3.1</t>
  </si>
  <si>
    <t>Nagpur</t>
  </si>
  <si>
    <t>018</t>
  </si>
</sst>
</file>

<file path=xl/styles.xml><?xml version="1.0" encoding="utf-8"?>
<styleSheet xmlns="http://schemas.openxmlformats.org/spreadsheetml/2006/main">
  <numFmts count="4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s.&quot;#,##0_);\(&quot;Rs.&quot;#,##0\)"/>
    <numFmt numFmtId="173" formatCode="&quot;Rs.&quot;#,##0_);[Red]\(&quot;Rs.&quot;#,##0\)"/>
    <numFmt numFmtId="174" formatCode="&quot;Rs.&quot;#,##0.00_);\(&quot;Rs.&quot;#,##0.00\)"/>
    <numFmt numFmtId="175" formatCode="&quot;Rs.&quot;#,##0.00_);[Red]\(&quot;Rs.&quot;#,##0.00\)"/>
    <numFmt numFmtId="176" formatCode="_(&quot;Rs.&quot;* #,##0_);_(&quot;Rs.&quot;* \(#,##0\);_(&quot;Rs.&quot;* &quot;-&quot;_);_(@_)"/>
    <numFmt numFmtId="177" formatCode="_(&quot;Rs.&quot;* #,##0.00_);_(&quot;Rs.&quot;* \(#,##0.00\);_(&quot;Rs.&quot;* &quot;-&quot;??_);_(@_)"/>
    <numFmt numFmtId="178" formatCode="00000"/>
    <numFmt numFmtId="179" formatCode="0_);\(0\)"/>
    <numFmt numFmtId="180" formatCode="[$-1010000]d/m/yy;@"/>
    <numFmt numFmtId="181" formatCode="0;[Red]0"/>
    <numFmt numFmtId="182" formatCode="&quot;Rs.&quot;#,##0.00"/>
    <numFmt numFmtId="183" formatCode="[$-1010409]d\ mmmm\ yyyy;@"/>
    <numFmt numFmtId="184" formatCode="mmm\-yyyy"/>
    <numFmt numFmtId="185" formatCode="[$-1010409]d\ mmm\ yy;@"/>
    <numFmt numFmtId="186" formatCode="0.000"/>
    <numFmt numFmtId="187" formatCode="000000"/>
    <numFmt numFmtId="188" formatCode="0000000"/>
    <numFmt numFmtId="189" formatCode="m/d"/>
    <numFmt numFmtId="190" formatCode="ddmmyyyy"/>
    <numFmt numFmtId="191" formatCode="dd\ mmm\ yyyy"/>
    <numFmt numFmtId="192" formatCode="d\ mmm\ yyyy"/>
    <numFmt numFmtId="193" formatCode="d\ mmm\ yy"/>
    <numFmt numFmtId="194" formatCode="dd\-mmm\-yyyy"/>
    <numFmt numFmtId="195" formatCode="00"/>
    <numFmt numFmtId="196" formatCode="mm/dd/yy"/>
    <numFmt numFmtId="197" formatCode="000000000000000"/>
    <numFmt numFmtId="198" formatCode="dd\-mm\-yyyy"/>
    <numFmt numFmtId="199" formatCode="000"/>
    <numFmt numFmtId="200" formatCode="0.0000"/>
    <numFmt numFmtId="201" formatCode="######"/>
    <numFmt numFmtId="202" formatCode="#######"/>
  </numFmts>
  <fonts count="73">
    <font>
      <sz val="10"/>
      <name val="Arial"/>
      <family val="0"/>
    </font>
    <font>
      <sz val="12"/>
      <name val="Times New Roman"/>
      <family val="1"/>
    </font>
    <font>
      <sz val="9"/>
      <name val="Arial"/>
      <family val="2"/>
    </font>
    <font>
      <b/>
      <sz val="12"/>
      <color indexed="12"/>
      <name val="Times New Roman"/>
      <family val="1"/>
    </font>
    <font>
      <b/>
      <sz val="8"/>
      <color indexed="12"/>
      <name val="Times New Roman"/>
      <family val="1"/>
    </font>
    <font>
      <u val="single"/>
      <sz val="10"/>
      <color indexed="36"/>
      <name val="Arial"/>
      <family val="0"/>
    </font>
    <font>
      <u val="single"/>
      <sz val="10"/>
      <color indexed="12"/>
      <name val="Arial"/>
      <family val="0"/>
    </font>
    <font>
      <b/>
      <sz val="16"/>
      <name val="Arial"/>
      <family val="2"/>
    </font>
    <font>
      <i/>
      <sz val="12"/>
      <name val="Arial Narrow"/>
      <family val="2"/>
    </font>
    <font>
      <b/>
      <sz val="9"/>
      <color indexed="12"/>
      <name val="Arial"/>
      <family val="2"/>
    </font>
    <font>
      <b/>
      <sz val="10"/>
      <color indexed="12"/>
      <name val="Arial"/>
      <family val="2"/>
    </font>
    <font>
      <b/>
      <sz val="10"/>
      <name val="Arial"/>
      <family val="2"/>
    </font>
    <font>
      <b/>
      <sz val="11"/>
      <name val="Arial"/>
      <family val="2"/>
    </font>
    <font>
      <sz val="11"/>
      <name val="Arial"/>
      <family val="2"/>
    </font>
    <font>
      <sz val="9"/>
      <color indexed="9"/>
      <name val="Arial"/>
      <family val="2"/>
    </font>
    <font>
      <sz val="11"/>
      <color indexed="9"/>
      <name val="Arial"/>
      <family val="2"/>
    </font>
    <font>
      <sz val="10"/>
      <color indexed="8"/>
      <name val="Arial"/>
      <family val="2"/>
    </font>
    <font>
      <sz val="12"/>
      <color indexed="22"/>
      <name val="Times New Roman"/>
      <family val="1"/>
    </font>
    <font>
      <b/>
      <sz val="9"/>
      <name val="Arial"/>
      <family val="2"/>
    </font>
    <font>
      <b/>
      <i/>
      <sz val="8"/>
      <color indexed="12"/>
      <name val="Times New Roman"/>
      <family val="1"/>
    </font>
    <font>
      <b/>
      <i/>
      <sz val="9"/>
      <color indexed="12"/>
      <name val="Times New Roman"/>
      <family val="1"/>
    </font>
    <font>
      <sz val="12"/>
      <name val="Arial"/>
      <family val="0"/>
    </font>
    <font>
      <sz val="10"/>
      <color indexed="22"/>
      <name val="Arial"/>
      <family val="0"/>
    </font>
    <font>
      <sz val="10"/>
      <color indexed="9"/>
      <name val="Arial"/>
      <family val="0"/>
    </font>
    <font>
      <sz val="10"/>
      <color indexed="12"/>
      <name val="Arial"/>
      <family val="2"/>
    </font>
    <font>
      <sz val="12"/>
      <color indexed="9"/>
      <name val="Times New Roman"/>
      <family val="1"/>
    </font>
    <font>
      <b/>
      <sz val="10"/>
      <color indexed="9"/>
      <name val="Arial"/>
      <family val="2"/>
    </font>
    <font>
      <sz val="12"/>
      <color indexed="12"/>
      <name val="Arial"/>
      <family val="2"/>
    </font>
    <font>
      <sz val="12"/>
      <color indexed="16"/>
      <name val="Arial"/>
      <family val="2"/>
    </font>
    <font>
      <b/>
      <sz val="12"/>
      <color indexed="62"/>
      <name val="Arial"/>
      <family val="2"/>
    </font>
    <font>
      <sz val="12"/>
      <color indexed="9"/>
      <name val="Arial"/>
      <family val="2"/>
    </font>
    <font>
      <sz val="12"/>
      <color indexed="18"/>
      <name val="Arial"/>
      <family val="2"/>
    </font>
    <font>
      <b/>
      <sz val="12"/>
      <color indexed="12"/>
      <name val="Arial"/>
      <family val="2"/>
    </font>
    <font>
      <b/>
      <sz val="12"/>
      <color indexed="9"/>
      <name val="Arial"/>
      <family val="2"/>
    </font>
    <font>
      <b/>
      <sz val="12"/>
      <name val="Arial"/>
      <family val="2"/>
    </font>
    <font>
      <b/>
      <sz val="12"/>
      <color indexed="48"/>
      <name val="Arial"/>
      <family val="2"/>
    </font>
    <font>
      <b/>
      <sz val="16"/>
      <color indexed="17"/>
      <name val="Arial"/>
      <family val="2"/>
    </font>
    <font>
      <b/>
      <u val="single"/>
      <sz val="16"/>
      <color indexed="17"/>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41"/>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style="thin"/>
      <bottom style="thin"/>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8"/>
      </bottom>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5"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84">
    <xf numFmtId="0" fontId="0" fillId="0" borderId="0" xfId="0" applyAlignment="1">
      <alignment/>
    </xf>
    <xf numFmtId="0" fontId="1" fillId="0" borderId="0" xfId="0" applyFont="1" applyAlignment="1">
      <alignment/>
    </xf>
    <xf numFmtId="0" fontId="2" fillId="0" borderId="0" xfId="0" applyFont="1" applyFill="1" applyBorder="1" applyAlignment="1">
      <alignment horizontal="left"/>
    </xf>
    <xf numFmtId="0" fontId="0" fillId="0" borderId="10" xfId="0" applyBorder="1" applyAlignment="1">
      <alignment/>
    </xf>
    <xf numFmtId="0" fontId="3" fillId="33" borderId="0" xfId="0" applyFont="1" applyFill="1" applyAlignment="1">
      <alignment horizontal="left"/>
    </xf>
    <xf numFmtId="0" fontId="3" fillId="33" borderId="0" xfId="0" applyFont="1" applyFill="1" applyAlignment="1">
      <alignment/>
    </xf>
    <xf numFmtId="0" fontId="7" fillId="0" borderId="0" xfId="0" applyFont="1" applyFill="1" applyBorder="1" applyAlignment="1">
      <alignment horizontal="left"/>
    </xf>
    <xf numFmtId="0" fontId="2" fillId="0" borderId="0" xfId="0" applyFont="1" applyFill="1" applyBorder="1" applyAlignment="1">
      <alignment/>
    </xf>
    <xf numFmtId="0" fontId="2" fillId="33" borderId="0" xfId="0" applyFont="1" applyFill="1" applyBorder="1" applyAlignment="1">
      <alignment/>
    </xf>
    <xf numFmtId="0" fontId="8" fillId="33" borderId="0" xfId="0" applyFont="1" applyFill="1" applyBorder="1" applyAlignment="1">
      <alignment horizontal="left"/>
    </xf>
    <xf numFmtId="0" fontId="8" fillId="33" borderId="0" xfId="0" applyFont="1" applyFill="1" applyBorder="1" applyAlignment="1">
      <alignment horizontal="center"/>
    </xf>
    <xf numFmtId="0" fontId="8" fillId="0" borderId="0" xfId="0" applyFont="1" applyFill="1" applyBorder="1" applyAlignment="1">
      <alignment horizontal="center"/>
    </xf>
    <xf numFmtId="0" fontId="9" fillId="33" borderId="0" xfId="0" applyFont="1" applyFill="1" applyBorder="1" applyAlignment="1">
      <alignment/>
    </xf>
    <xf numFmtId="0" fontId="11" fillId="33" borderId="0" xfId="0" applyFont="1" applyFill="1" applyBorder="1" applyAlignment="1">
      <alignment vertical="justify" wrapText="1"/>
    </xf>
    <xf numFmtId="0" fontId="11" fillId="0" borderId="0" xfId="0" applyFont="1" applyFill="1" applyBorder="1" applyAlignment="1">
      <alignment vertical="justify" wrapText="1"/>
    </xf>
    <xf numFmtId="0" fontId="12" fillId="33" borderId="0" xfId="0" applyFont="1" applyFill="1" applyBorder="1" applyAlignment="1">
      <alignment horizontal="center"/>
    </xf>
    <xf numFmtId="0" fontId="2" fillId="33" borderId="0" xfId="0" applyFont="1" applyFill="1" applyBorder="1" applyAlignment="1">
      <alignment horizontal="left"/>
    </xf>
    <xf numFmtId="0" fontId="2" fillId="33" borderId="0" xfId="0" applyFont="1" applyFill="1" applyBorder="1" applyAlignment="1">
      <alignment horizontal="center"/>
    </xf>
    <xf numFmtId="0" fontId="2" fillId="33" borderId="0" xfId="0" applyFont="1" applyFill="1" applyBorder="1" applyAlignment="1">
      <alignment/>
    </xf>
    <xf numFmtId="0" fontId="2" fillId="33" borderId="0" xfId="0" applyFont="1" applyFill="1" applyBorder="1" applyAlignment="1">
      <alignment horizontal="left" indent="1"/>
    </xf>
    <xf numFmtId="0" fontId="13" fillId="33"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xf>
    <xf numFmtId="0" fontId="13" fillId="0" borderId="0" xfId="0" applyFont="1" applyFill="1" applyBorder="1" applyAlignment="1">
      <alignment/>
    </xf>
    <xf numFmtId="0" fontId="15" fillId="0" borderId="0" xfId="0" applyFont="1" applyFill="1" applyBorder="1" applyAlignment="1">
      <alignment/>
    </xf>
    <xf numFmtId="0" fontId="2" fillId="33" borderId="0" xfId="0" applyFont="1" applyFill="1" applyBorder="1" applyAlignment="1" quotePrefix="1">
      <alignment/>
    </xf>
    <xf numFmtId="0" fontId="2" fillId="0" borderId="0" xfId="0" applyFont="1" applyFill="1" applyBorder="1" applyAlignment="1">
      <alignment horizontal="center"/>
    </xf>
    <xf numFmtId="0" fontId="6" fillId="33" borderId="0" xfId="53" applyFill="1" applyBorder="1" applyAlignment="1" applyProtection="1">
      <alignment/>
      <protection/>
    </xf>
    <xf numFmtId="0" fontId="14" fillId="0" borderId="0" xfId="0" applyFont="1" applyFill="1" applyBorder="1" applyAlignment="1">
      <alignment horizontal="center"/>
    </xf>
    <xf numFmtId="0" fontId="14" fillId="0" borderId="0" xfId="0" applyFont="1" applyFill="1" applyBorder="1" applyAlignment="1">
      <alignment/>
    </xf>
    <xf numFmtId="0" fontId="0" fillId="0" borderId="0" xfId="0" applyBorder="1" applyAlignment="1">
      <alignment/>
    </xf>
    <xf numFmtId="0" fontId="2" fillId="0" borderId="0" xfId="0" applyFont="1" applyBorder="1" applyAlignment="1">
      <alignment horizontal="center"/>
    </xf>
    <xf numFmtId="0" fontId="0" fillId="0" borderId="0" xfId="0" applyFont="1" applyBorder="1" applyAlignment="1">
      <alignment/>
    </xf>
    <xf numFmtId="0" fontId="11" fillId="0" borderId="0" xfId="0" applyFont="1" applyAlignment="1">
      <alignment/>
    </xf>
    <xf numFmtId="190" fontId="0" fillId="0" borderId="0" xfId="0" applyNumberFormat="1" applyAlignment="1">
      <alignment/>
    </xf>
    <xf numFmtId="181" fontId="0" fillId="0" borderId="0" xfId="0" applyNumberFormat="1" applyAlignment="1">
      <alignment/>
    </xf>
    <xf numFmtId="0" fontId="0" fillId="0" borderId="0" xfId="0" applyNumberFormat="1" applyAlignment="1">
      <alignment/>
    </xf>
    <xf numFmtId="1" fontId="0" fillId="0" borderId="0" xfId="0" applyNumberFormat="1" applyAlignment="1">
      <alignment/>
    </xf>
    <xf numFmtId="195" fontId="0" fillId="0" borderId="0" xfId="0" applyNumberFormat="1" applyAlignment="1">
      <alignment/>
    </xf>
    <xf numFmtId="0" fontId="17" fillId="33" borderId="10" xfId="0" applyFont="1" applyFill="1" applyBorder="1" applyAlignment="1">
      <alignment horizontal="center"/>
    </xf>
    <xf numFmtId="0" fontId="10" fillId="33" borderId="10" xfId="0" applyFont="1" applyFill="1" applyBorder="1" applyAlignment="1">
      <alignment horizontal="left" vertical="top" wrapText="1"/>
    </xf>
    <xf numFmtId="0" fontId="9" fillId="33" borderId="0" xfId="0" applyFont="1" applyFill="1" applyBorder="1" applyAlignment="1">
      <alignment horizontal="left"/>
    </xf>
    <xf numFmtId="0" fontId="9" fillId="33" borderId="11" xfId="0" applyFont="1" applyFill="1" applyBorder="1" applyAlignment="1">
      <alignment horizontal="left"/>
    </xf>
    <xf numFmtId="0" fontId="9" fillId="33" borderId="12" xfId="0" applyFont="1" applyFill="1" applyBorder="1" applyAlignment="1">
      <alignment horizontal="left"/>
    </xf>
    <xf numFmtId="49" fontId="17" fillId="33" borderId="12" xfId="0" applyNumberFormat="1" applyFont="1" applyFill="1" applyBorder="1" applyAlignment="1">
      <alignment horizontal="center"/>
    </xf>
    <xf numFmtId="0" fontId="2" fillId="33" borderId="0" xfId="0" applyFont="1" applyFill="1" applyBorder="1" applyAlignment="1" applyProtection="1">
      <alignment horizontal="center"/>
      <protection locked="0"/>
    </xf>
    <xf numFmtId="178" fontId="2" fillId="33" borderId="0" xfId="0" applyNumberFormat="1" applyFont="1" applyFill="1" applyBorder="1" applyAlignment="1" applyProtection="1">
      <alignment horizontal="center" shrinkToFit="1"/>
      <protection locked="0"/>
    </xf>
    <xf numFmtId="194" fontId="2" fillId="33" borderId="0" xfId="0" applyNumberFormat="1" applyFont="1" applyFill="1" applyBorder="1" applyAlignment="1" applyProtection="1">
      <alignment horizontal="center"/>
      <protection locked="0"/>
    </xf>
    <xf numFmtId="0" fontId="2" fillId="33" borderId="13" xfId="0" applyFont="1" applyFill="1" applyBorder="1" applyAlignment="1" applyProtection="1">
      <alignment horizontal="center"/>
      <protection locked="0"/>
    </xf>
    <xf numFmtId="0" fontId="2" fillId="33" borderId="14" xfId="0" applyFont="1" applyFill="1" applyBorder="1" applyAlignment="1" applyProtection="1">
      <alignment horizontal="center"/>
      <protection locked="0"/>
    </xf>
    <xf numFmtId="0" fontId="2" fillId="33" borderId="15" xfId="0" applyFont="1" applyFill="1" applyBorder="1" applyAlignment="1" applyProtection="1">
      <alignment horizontal="center"/>
      <protection locked="0"/>
    </xf>
    <xf numFmtId="0" fontId="10" fillId="33" borderId="12" xfId="0" applyFont="1" applyFill="1" applyBorder="1" applyAlignment="1">
      <alignment horizontal="left" vertical="top" wrapText="1"/>
    </xf>
    <xf numFmtId="0" fontId="17" fillId="33" borderId="16" xfId="0" applyFont="1" applyFill="1" applyBorder="1" applyAlignment="1">
      <alignment horizontal="center"/>
    </xf>
    <xf numFmtId="0" fontId="3" fillId="33" borderId="0" xfId="0" applyFont="1" applyFill="1" applyAlignment="1">
      <alignment/>
    </xf>
    <xf numFmtId="0" fontId="0" fillId="0" borderId="0" xfId="0" applyAlignment="1">
      <alignment/>
    </xf>
    <xf numFmtId="0" fontId="11" fillId="0" borderId="0" xfId="0" applyFont="1" applyAlignment="1">
      <alignment horizontal="center"/>
    </xf>
    <xf numFmtId="0" fontId="0" fillId="0" borderId="0" xfId="0" applyFill="1" applyAlignment="1">
      <alignment/>
    </xf>
    <xf numFmtId="0" fontId="0" fillId="0" borderId="0" xfId="0" applyAlignment="1">
      <alignment horizontal="center"/>
    </xf>
    <xf numFmtId="0" fontId="0" fillId="0" borderId="0" xfId="0" applyAlignment="1">
      <alignment vertical="top"/>
    </xf>
    <xf numFmtId="0" fontId="0" fillId="0" borderId="0" xfId="0" applyFill="1" applyAlignment="1">
      <alignment vertical="top"/>
    </xf>
    <xf numFmtId="0" fontId="2"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Alignment="1">
      <alignment horizontal="center" vertical="top"/>
    </xf>
    <xf numFmtId="0" fontId="0" fillId="0" borderId="0" xfId="0" applyAlignment="1">
      <alignment horizontal="justify" vertical="top"/>
    </xf>
    <xf numFmtId="0" fontId="0" fillId="0" borderId="0" xfId="0" applyFill="1" applyAlignment="1">
      <alignment horizontal="center"/>
    </xf>
    <xf numFmtId="0" fontId="0" fillId="34" borderId="17" xfId="0" applyFont="1" applyFill="1" applyBorder="1" applyAlignment="1">
      <alignment horizontal="left" vertical="top" wrapText="1"/>
    </xf>
    <xf numFmtId="0" fontId="16" fillId="34" borderId="17" xfId="0" applyFont="1" applyFill="1" applyBorder="1" applyAlignment="1">
      <alignment horizontal="left" vertical="top" wrapText="1"/>
    </xf>
    <xf numFmtId="0" fontId="16" fillId="34" borderId="18" xfId="0" applyFont="1" applyFill="1" applyBorder="1" applyAlignment="1">
      <alignment horizontal="left" vertical="top" wrapText="1"/>
    </xf>
    <xf numFmtId="0" fontId="16" fillId="34" borderId="19" xfId="0" applyFont="1" applyFill="1" applyBorder="1" applyAlignment="1">
      <alignment horizontal="left" vertical="top" wrapText="1"/>
    </xf>
    <xf numFmtId="0" fontId="16" fillId="34" borderId="20" xfId="0" applyFont="1" applyFill="1" applyBorder="1" applyAlignment="1">
      <alignment horizontal="left" vertical="top" wrapText="1"/>
    </xf>
    <xf numFmtId="0" fontId="0" fillId="34" borderId="10" xfId="0" applyFill="1" applyBorder="1" applyAlignment="1">
      <alignment horizontal="left" vertical="top" wrapText="1"/>
    </xf>
    <xf numFmtId="0" fontId="0" fillId="34" borderId="12" xfId="0" applyFont="1" applyFill="1" applyBorder="1" applyAlignment="1">
      <alignment horizontal="left" vertical="top" wrapText="1"/>
    </xf>
    <xf numFmtId="0" fontId="0" fillId="34" borderId="19" xfId="0" applyFont="1" applyFill="1" applyBorder="1" applyAlignment="1">
      <alignment horizontal="left" vertical="top" wrapText="1"/>
    </xf>
    <xf numFmtId="0" fontId="2" fillId="34" borderId="17" xfId="0" applyFont="1" applyFill="1" applyBorder="1" applyAlignment="1">
      <alignment horizontal="left" vertical="top" wrapText="1"/>
    </xf>
    <xf numFmtId="0" fontId="2" fillId="35" borderId="0" xfId="0" applyFont="1" applyFill="1" applyBorder="1" applyAlignment="1">
      <alignment horizontal="left" vertical="top" wrapText="1"/>
    </xf>
    <xf numFmtId="0" fontId="2" fillId="35" borderId="21" xfId="0" applyFont="1" applyFill="1" applyBorder="1" applyAlignment="1">
      <alignment horizontal="left" vertical="top" wrapText="1"/>
    </xf>
    <xf numFmtId="0" fontId="0" fillId="35" borderId="0" xfId="0" applyFill="1" applyAlignment="1">
      <alignment/>
    </xf>
    <xf numFmtId="0" fontId="11" fillId="0" borderId="0" xfId="0" applyFont="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2" fillId="0" borderId="0" xfId="0" applyFont="1" applyBorder="1" applyAlignment="1" applyProtection="1">
      <alignment horizontal="left" vertical="top" wrapText="1"/>
      <protection/>
    </xf>
    <xf numFmtId="0" fontId="0" fillId="0" borderId="0" xfId="0" applyAlignment="1" applyProtection="1">
      <alignment horizontal="justify" vertical="top"/>
      <protection/>
    </xf>
    <xf numFmtId="187" fontId="0" fillId="0" borderId="0" xfId="0" applyNumberFormat="1" applyAlignment="1">
      <alignment/>
    </xf>
    <xf numFmtId="197" fontId="0" fillId="0" borderId="0" xfId="0" applyNumberFormat="1" applyAlignment="1">
      <alignment/>
    </xf>
    <xf numFmtId="0" fontId="10" fillId="33" borderId="10" xfId="0" applyFont="1" applyFill="1" applyBorder="1" applyAlignment="1">
      <alignment horizontal="justify" vertical="top"/>
    </xf>
    <xf numFmtId="0" fontId="10" fillId="33" borderId="12" xfId="0" applyFont="1" applyFill="1" applyBorder="1" applyAlignment="1">
      <alignment horizontal="justify" vertical="top"/>
    </xf>
    <xf numFmtId="0" fontId="0" fillId="0" borderId="0" xfId="0" applyFont="1" applyAlignment="1">
      <alignment vertical="top"/>
    </xf>
    <xf numFmtId="49" fontId="0" fillId="0" borderId="10" xfId="0" applyNumberFormat="1" applyBorder="1" applyAlignment="1">
      <alignment/>
    </xf>
    <xf numFmtId="0" fontId="0" fillId="0" borderId="10" xfId="0" applyNumberFormat="1" applyBorder="1" applyAlignment="1">
      <alignment/>
    </xf>
    <xf numFmtId="0" fontId="0" fillId="0" borderId="10" xfId="0" applyNumberFormat="1" applyBorder="1" applyAlignment="1" quotePrefix="1">
      <alignment/>
    </xf>
    <xf numFmtId="0" fontId="0" fillId="0" borderId="10" xfId="0" applyFill="1" applyBorder="1" applyAlignment="1">
      <alignment/>
    </xf>
    <xf numFmtId="1" fontId="2" fillId="0" borderId="0" xfId="0" applyNumberFormat="1" applyFont="1" applyFill="1" applyBorder="1" applyAlignment="1">
      <alignment/>
    </xf>
    <xf numFmtId="0" fontId="11" fillId="33" borderId="10" xfId="0" applyFont="1" applyFill="1" applyBorder="1" applyAlignment="1">
      <alignment horizontal="justify" vertical="top" wrapText="1"/>
    </xf>
    <xf numFmtId="0" fontId="11" fillId="33" borderId="10" xfId="0" applyFont="1" applyFill="1" applyBorder="1" applyAlignment="1">
      <alignment horizontal="left" vertical="top" wrapText="1"/>
    </xf>
    <xf numFmtId="0" fontId="10" fillId="33" borderId="0" xfId="0" applyFont="1" applyFill="1" applyBorder="1" applyAlignment="1">
      <alignment horizontal="center" vertical="justify" wrapText="1"/>
    </xf>
    <xf numFmtId="49" fontId="0" fillId="0" borderId="0" xfId="0" applyNumberFormat="1" applyAlignment="1">
      <alignment/>
    </xf>
    <xf numFmtId="0" fontId="11" fillId="0" borderId="10" xfId="0" applyFont="1" applyBorder="1" applyAlignment="1">
      <alignment/>
    </xf>
    <xf numFmtId="49" fontId="11" fillId="0" borderId="10" xfId="0" applyNumberFormat="1" applyFont="1" applyBorder="1" applyAlignment="1">
      <alignment/>
    </xf>
    <xf numFmtId="0" fontId="10" fillId="33" borderId="10" xfId="0" applyFont="1" applyFill="1" applyBorder="1" applyAlignment="1" applyProtection="1">
      <alignment horizontal="left" vertical="top" wrapText="1"/>
      <protection locked="0"/>
    </xf>
    <xf numFmtId="0" fontId="2" fillId="0" borderId="10" xfId="0" applyFont="1" applyFill="1" applyBorder="1" applyAlignment="1">
      <alignment/>
    </xf>
    <xf numFmtId="0" fontId="0" fillId="0" borderId="0" xfId="0" applyNumberFormat="1" applyBorder="1" applyAlignment="1">
      <alignment/>
    </xf>
    <xf numFmtId="0" fontId="0" fillId="0" borderId="10" xfId="0" applyNumberFormat="1" applyBorder="1" applyAlignment="1">
      <alignment horizontal="left"/>
    </xf>
    <xf numFmtId="0" fontId="0" fillId="0" borderId="10" xfId="0" applyFont="1" applyFill="1" applyBorder="1" applyAlignment="1">
      <alignment/>
    </xf>
    <xf numFmtId="0" fontId="1" fillId="0" borderId="10" xfId="0" applyFont="1" applyBorder="1" applyAlignment="1">
      <alignment vertical="top"/>
    </xf>
    <xf numFmtId="49" fontId="21" fillId="0" borderId="10" xfId="0" applyNumberFormat="1" applyFont="1" applyBorder="1" applyAlignment="1">
      <alignment/>
    </xf>
    <xf numFmtId="0" fontId="21" fillId="0" borderId="10" xfId="0" applyFont="1" applyBorder="1" applyAlignment="1">
      <alignment/>
    </xf>
    <xf numFmtId="0" fontId="21" fillId="0" borderId="10" xfId="0" applyFont="1" applyFill="1" applyBorder="1" applyAlignment="1">
      <alignment/>
    </xf>
    <xf numFmtId="0" fontId="20" fillId="33" borderId="0" xfId="0" applyFont="1" applyFill="1" applyAlignment="1">
      <alignment/>
    </xf>
    <xf numFmtId="0" fontId="1" fillId="0" borderId="10" xfId="0" applyFont="1" applyBorder="1" applyAlignment="1">
      <alignment/>
    </xf>
    <xf numFmtId="199" fontId="0" fillId="0" borderId="0" xfId="0" applyNumberFormat="1" applyAlignment="1">
      <alignment/>
    </xf>
    <xf numFmtId="0" fontId="0" fillId="36" borderId="10" xfId="0" applyFont="1" applyFill="1" applyBorder="1" applyAlignment="1" applyProtection="1">
      <alignment horizontal="justify"/>
      <protection locked="0"/>
    </xf>
    <xf numFmtId="1" fontId="0" fillId="36" borderId="10" xfId="0" applyNumberFormat="1" applyFont="1" applyFill="1" applyBorder="1" applyAlignment="1" applyProtection="1">
      <alignment horizontal="justify"/>
      <protection locked="0"/>
    </xf>
    <xf numFmtId="0" fontId="0" fillId="36" borderId="10" xfId="0" applyFont="1" applyFill="1" applyBorder="1" applyAlignment="1" applyProtection="1">
      <alignment horizontal="justify" wrapText="1"/>
      <protection locked="0"/>
    </xf>
    <xf numFmtId="198" fontId="0" fillId="36" borderId="10" xfId="0" applyNumberFormat="1" applyFont="1" applyFill="1" applyBorder="1" applyAlignment="1" applyProtection="1">
      <alignment horizontal="justify"/>
      <protection locked="0"/>
    </xf>
    <xf numFmtId="0" fontId="0" fillId="36" borderId="12" xfId="0" applyFont="1" applyFill="1" applyBorder="1" applyAlignment="1" applyProtection="1">
      <alignment horizontal="justify" wrapText="1"/>
      <protection locked="0"/>
    </xf>
    <xf numFmtId="0" fontId="0" fillId="36" borderId="12" xfId="0" applyFont="1" applyFill="1" applyBorder="1" applyAlignment="1" applyProtection="1">
      <alignment horizontal="justify"/>
      <protection locked="0"/>
    </xf>
    <xf numFmtId="0" fontId="0" fillId="36" borderId="16" xfId="0" applyFont="1" applyFill="1" applyBorder="1" applyAlignment="1" applyProtection="1">
      <alignment horizontal="justify"/>
      <protection locked="0"/>
    </xf>
    <xf numFmtId="0" fontId="1" fillId="36" borderId="10" xfId="0" applyFont="1" applyFill="1" applyBorder="1" applyAlignment="1" applyProtection="1" quotePrefix="1">
      <alignment horizontal="center"/>
      <protection locked="0"/>
    </xf>
    <xf numFmtId="0" fontId="0" fillId="36" borderId="11" xfId="0" applyFont="1" applyFill="1" applyBorder="1" applyAlignment="1" applyProtection="1">
      <alignment horizontal="justify" wrapText="1"/>
      <protection locked="0"/>
    </xf>
    <xf numFmtId="0" fontId="0" fillId="36" borderId="16" xfId="0" applyFont="1" applyFill="1" applyBorder="1" applyAlignment="1" applyProtection="1">
      <alignment horizontal="justify" wrapText="1"/>
      <protection locked="0"/>
    </xf>
    <xf numFmtId="1" fontId="0" fillId="36" borderId="10" xfId="0" applyNumberFormat="1" applyFont="1" applyFill="1" applyBorder="1" applyAlignment="1" applyProtection="1">
      <alignment horizontal="justify" wrapText="1"/>
      <protection locked="0"/>
    </xf>
    <xf numFmtId="0" fontId="17" fillId="33" borderId="10" xfId="0" applyFont="1" applyFill="1" applyBorder="1" applyAlignment="1" applyProtection="1">
      <alignment horizontal="center"/>
      <protection/>
    </xf>
    <xf numFmtId="0" fontId="22" fillId="33" borderId="10" xfId="0" applyFont="1" applyFill="1" applyBorder="1" applyAlignment="1" applyProtection="1">
      <alignment horizontal="left" vertical="top" wrapText="1"/>
      <protection/>
    </xf>
    <xf numFmtId="0" fontId="17" fillId="33" borderId="12" xfId="0" applyFont="1" applyFill="1" applyBorder="1" applyAlignment="1" applyProtection="1">
      <alignment horizontal="center" wrapText="1"/>
      <protection/>
    </xf>
    <xf numFmtId="0" fontId="17" fillId="33" borderId="12" xfId="0" applyFont="1" applyFill="1" applyBorder="1" applyAlignment="1" applyProtection="1">
      <alignment horizontal="center"/>
      <protection/>
    </xf>
    <xf numFmtId="0" fontId="17" fillId="33" borderId="16" xfId="0" applyFont="1" applyFill="1" applyBorder="1" applyAlignment="1" applyProtection="1">
      <alignment horizontal="center"/>
      <protection/>
    </xf>
    <xf numFmtId="0" fontId="17" fillId="33" borderId="10" xfId="0" applyFont="1" applyFill="1" applyBorder="1" applyAlignment="1" applyProtection="1" quotePrefix="1">
      <alignment horizontal="center"/>
      <protection locked="0"/>
    </xf>
    <xf numFmtId="0" fontId="17" fillId="33" borderId="10" xfId="0" applyFont="1" applyFill="1" applyBorder="1" applyAlignment="1" applyProtection="1" quotePrefix="1">
      <alignment horizontal="center"/>
      <protection/>
    </xf>
    <xf numFmtId="0" fontId="17" fillId="33" borderId="11" xfId="0" applyFont="1" applyFill="1" applyBorder="1" applyAlignment="1" applyProtection="1">
      <alignment horizontal="center"/>
      <protection/>
    </xf>
    <xf numFmtId="0" fontId="0" fillId="0" borderId="0" xfId="0" applyNumberFormat="1" applyBorder="1" applyAlignment="1">
      <alignment horizontal="left"/>
    </xf>
    <xf numFmtId="0" fontId="0" fillId="0" borderId="10" xfId="0" applyFont="1" applyFill="1" applyBorder="1" applyAlignment="1">
      <alignment horizontal="left"/>
    </xf>
    <xf numFmtId="14" fontId="0" fillId="0" borderId="0" xfId="0" applyNumberFormat="1" applyAlignment="1">
      <alignment/>
    </xf>
    <xf numFmtId="0" fontId="0" fillId="33" borderId="0" xfId="0" applyFont="1" applyFill="1" applyBorder="1" applyAlignment="1" applyProtection="1">
      <alignment horizontal="center"/>
      <protection locked="0"/>
    </xf>
    <xf numFmtId="0" fontId="0" fillId="0" borderId="0" xfId="0" applyAlignment="1" quotePrefix="1">
      <alignment/>
    </xf>
    <xf numFmtId="0" fontId="23" fillId="0" borderId="0" xfId="0" applyFont="1" applyAlignment="1">
      <alignment/>
    </xf>
    <xf numFmtId="0" fontId="23" fillId="36" borderId="0" xfId="0" applyFont="1" applyFill="1" applyAlignment="1">
      <alignment/>
    </xf>
    <xf numFmtId="0" fontId="23" fillId="0" borderId="10" xfId="0" applyFont="1" applyBorder="1" applyAlignment="1">
      <alignment/>
    </xf>
    <xf numFmtId="0" fontId="23" fillId="0" borderId="10" xfId="0" applyNumberFormat="1" applyFont="1" applyBorder="1" applyAlignment="1">
      <alignment/>
    </xf>
    <xf numFmtId="0" fontId="23" fillId="0" borderId="10" xfId="0" applyNumberFormat="1" applyFont="1" applyBorder="1" applyAlignment="1">
      <alignment horizontal="left"/>
    </xf>
    <xf numFmtId="0" fontId="25" fillId="0" borderId="10" xfId="0" applyFont="1" applyBorder="1" applyAlignment="1">
      <alignment/>
    </xf>
    <xf numFmtId="0" fontId="23" fillId="0" borderId="10" xfId="0" applyFont="1" applyBorder="1" applyAlignment="1">
      <alignment horizontal="left"/>
    </xf>
    <xf numFmtId="49" fontId="26" fillId="0" borderId="10" xfId="0" applyNumberFormat="1" applyFont="1" applyBorder="1" applyAlignment="1">
      <alignment/>
    </xf>
    <xf numFmtId="0" fontId="26" fillId="0" borderId="10" xfId="0" applyFont="1" applyBorder="1" applyAlignment="1">
      <alignment/>
    </xf>
    <xf numFmtId="0" fontId="23" fillId="0" borderId="10" xfId="0" applyNumberFormat="1" applyFont="1" applyBorder="1" applyAlignment="1" quotePrefix="1">
      <alignment/>
    </xf>
    <xf numFmtId="0" fontId="23" fillId="0" borderId="10" xfId="0" applyFont="1" applyFill="1" applyBorder="1" applyAlignment="1">
      <alignment/>
    </xf>
    <xf numFmtId="49" fontId="23" fillId="0" borderId="10" xfId="0" applyNumberFormat="1" applyFont="1" applyBorder="1" applyAlignment="1">
      <alignment/>
    </xf>
    <xf numFmtId="0" fontId="9" fillId="33" borderId="0" xfId="0" applyFont="1" applyFill="1" applyBorder="1" applyAlignment="1">
      <alignment/>
    </xf>
    <xf numFmtId="0" fontId="0" fillId="35" borderId="10" xfId="0" applyFont="1" applyFill="1" applyBorder="1" applyAlignment="1" applyProtection="1">
      <alignment horizontal="justify"/>
      <protection/>
    </xf>
    <xf numFmtId="0" fontId="0" fillId="0" borderId="10" xfId="0" applyFont="1" applyBorder="1" applyAlignment="1" applyProtection="1">
      <alignment horizontal="justify" wrapText="1"/>
      <protection/>
    </xf>
    <xf numFmtId="198" fontId="0" fillId="35" borderId="10" xfId="0" applyNumberFormat="1" applyFont="1" applyFill="1" applyBorder="1" applyAlignment="1" applyProtection="1">
      <alignment horizontal="justify"/>
      <protection/>
    </xf>
    <xf numFmtId="49" fontId="0" fillId="35" borderId="12" xfId="0" applyNumberFormat="1" applyFont="1" applyFill="1" applyBorder="1" applyAlignment="1" applyProtection="1">
      <alignment horizontal="justify" wrapText="1"/>
      <protection/>
    </xf>
    <xf numFmtId="0" fontId="0" fillId="35" borderId="12" xfId="0" applyFont="1" applyFill="1" applyBorder="1" applyAlignment="1" applyProtection="1">
      <alignment horizontal="justify"/>
      <protection/>
    </xf>
    <xf numFmtId="0" fontId="0" fillId="0" borderId="10" xfId="0" applyFont="1" applyBorder="1" applyAlignment="1" applyProtection="1">
      <alignment horizontal="justify"/>
      <protection/>
    </xf>
    <xf numFmtId="0" fontId="0" fillId="0" borderId="22" xfId="0" applyFont="1" applyBorder="1" applyAlignment="1" applyProtection="1">
      <alignment horizontal="justify"/>
      <protection/>
    </xf>
    <xf numFmtId="0" fontId="0" fillId="0" borderId="0" xfId="0" applyFont="1" applyAlignment="1" applyProtection="1">
      <alignment horizontal="justify"/>
      <protection/>
    </xf>
    <xf numFmtId="0" fontId="1" fillId="35" borderId="10" xfId="0" applyFont="1" applyFill="1" applyBorder="1" applyAlignment="1" applyProtection="1" quotePrefix="1">
      <alignment horizontal="center"/>
      <protection/>
    </xf>
    <xf numFmtId="0" fontId="0" fillId="35" borderId="10" xfId="0" applyFont="1" applyFill="1" applyBorder="1" applyAlignment="1" applyProtection="1">
      <alignment horizontal="justify" wrapText="1"/>
      <protection/>
    </xf>
    <xf numFmtId="1" fontId="0" fillId="35" borderId="10" xfId="0" applyNumberFormat="1" applyFont="1" applyFill="1" applyBorder="1" applyAlignment="1" applyProtection="1">
      <alignment horizontal="justify" wrapText="1"/>
      <protection/>
    </xf>
    <xf numFmtId="1" fontId="0" fillId="0" borderId="10" xfId="0" applyNumberFormat="1" applyFont="1" applyBorder="1" applyAlignment="1" applyProtection="1">
      <alignment horizontal="justify" wrapText="1"/>
      <protection/>
    </xf>
    <xf numFmtId="0" fontId="0" fillId="35" borderId="12" xfId="0" applyFont="1" applyFill="1" applyBorder="1" applyAlignment="1" applyProtection="1">
      <alignment horizontal="justify" wrapText="1"/>
      <protection/>
    </xf>
    <xf numFmtId="0" fontId="0" fillId="35" borderId="16" xfId="0" applyFont="1" applyFill="1" applyBorder="1" applyAlignment="1" applyProtection="1">
      <alignment horizontal="justify"/>
      <protection/>
    </xf>
    <xf numFmtId="0" fontId="0" fillId="35" borderId="22" xfId="0" applyFont="1" applyFill="1" applyBorder="1" applyAlignment="1" applyProtection="1">
      <alignment horizontal="justify"/>
      <protection/>
    </xf>
    <xf numFmtId="0" fontId="1" fillId="35" borderId="10" xfId="0" applyFont="1" applyFill="1" applyBorder="1" applyAlignment="1" applyProtection="1">
      <alignment horizontal="center"/>
      <protection/>
    </xf>
    <xf numFmtId="0" fontId="0" fillId="0" borderId="16" xfId="0" applyFont="1" applyBorder="1" applyAlignment="1" applyProtection="1">
      <alignment horizontal="justify"/>
      <protection/>
    </xf>
    <xf numFmtId="0" fontId="0" fillId="0" borderId="10" xfId="0" applyFont="1" applyBorder="1" applyAlignment="1" applyProtection="1">
      <alignment horizontal="justify" wrapText="1"/>
      <protection locked="0"/>
    </xf>
    <xf numFmtId="0" fontId="1" fillId="0" borderId="0" xfId="0" applyFont="1" applyBorder="1" applyAlignment="1">
      <alignment/>
    </xf>
    <xf numFmtId="0" fontId="0" fillId="0" borderId="10" xfId="0" applyBorder="1" applyAlignment="1" quotePrefix="1">
      <alignment/>
    </xf>
    <xf numFmtId="0" fontId="2" fillId="0" borderId="10" xfId="0" applyFont="1" applyFill="1" applyBorder="1" applyAlignment="1" quotePrefix="1">
      <alignment/>
    </xf>
    <xf numFmtId="0" fontId="0" fillId="0" borderId="0" xfId="0" applyFont="1" applyFill="1" applyBorder="1" applyAlignment="1" quotePrefix="1">
      <alignment horizontal="left"/>
    </xf>
    <xf numFmtId="0" fontId="27" fillId="37" borderId="0" xfId="0" applyFont="1" applyFill="1" applyAlignment="1">
      <alignment horizontal="left" vertical="justify" wrapText="1"/>
    </xf>
    <xf numFmtId="0" fontId="27" fillId="37" borderId="0" xfId="0" applyFont="1" applyFill="1" applyAlignment="1">
      <alignment vertical="justify" wrapText="1"/>
    </xf>
    <xf numFmtId="0" fontId="28" fillId="37" borderId="0" xfId="0" applyFont="1" applyFill="1" applyAlignment="1">
      <alignment vertical="justify" wrapText="1"/>
    </xf>
    <xf numFmtId="0" fontId="29" fillId="38" borderId="0" xfId="0" applyFont="1" applyFill="1" applyAlignment="1">
      <alignment vertical="justify" wrapText="1"/>
    </xf>
    <xf numFmtId="0" fontId="21" fillId="0" borderId="0" xfId="0" applyFont="1" applyAlignment="1">
      <alignment vertical="justify" wrapText="1"/>
    </xf>
    <xf numFmtId="0" fontId="30" fillId="37" borderId="0" xfId="0" applyFont="1" applyFill="1" applyAlignment="1">
      <alignment horizontal="left" vertical="justify" wrapText="1"/>
    </xf>
    <xf numFmtId="0" fontId="21" fillId="39" borderId="0" xfId="0" applyFont="1" applyFill="1" applyAlignment="1">
      <alignment vertical="justify" wrapText="1"/>
    </xf>
    <xf numFmtId="0" fontId="27" fillId="39" borderId="0" xfId="0" applyFont="1" applyFill="1" applyAlignment="1">
      <alignment vertical="justify" wrapText="1"/>
    </xf>
    <xf numFmtId="0" fontId="31" fillId="39" borderId="0" xfId="0" applyFont="1" applyFill="1" applyAlignment="1">
      <alignment vertical="justify" wrapText="1"/>
    </xf>
    <xf numFmtId="0" fontId="32" fillId="39" borderId="0" xfId="0" applyFont="1" applyFill="1" applyAlignment="1">
      <alignment vertical="justify" wrapText="1"/>
    </xf>
    <xf numFmtId="0" fontId="21" fillId="0" borderId="0" xfId="0" applyFont="1" applyAlignment="1">
      <alignment vertical="justify" wrapText="1"/>
    </xf>
    <xf numFmtId="0" fontId="33" fillId="37" borderId="0" xfId="0" applyFont="1" applyFill="1" applyAlignment="1">
      <alignment horizontal="left" vertical="justify" wrapText="1"/>
    </xf>
    <xf numFmtId="0" fontId="27" fillId="39" borderId="0" xfId="0" applyNumberFormat="1" applyFont="1" applyFill="1" applyBorder="1" applyAlignment="1">
      <alignment vertical="justify" wrapText="1"/>
    </xf>
    <xf numFmtId="0" fontId="32" fillId="39" borderId="0" xfId="0" applyFont="1" applyFill="1" applyBorder="1" applyAlignment="1">
      <alignment vertical="justify" wrapText="1"/>
    </xf>
    <xf numFmtId="0" fontId="27" fillId="39" borderId="0" xfId="0" applyFont="1" applyFill="1" applyBorder="1" applyAlignment="1">
      <alignment vertical="justify" wrapText="1"/>
    </xf>
    <xf numFmtId="49" fontId="35" fillId="39" borderId="0" xfId="0" applyNumberFormat="1" applyFont="1" applyFill="1" applyBorder="1" applyAlignment="1">
      <alignment vertical="justify" wrapText="1"/>
    </xf>
    <xf numFmtId="0" fontId="21" fillId="0" borderId="0" xfId="0" applyFont="1" applyAlignment="1">
      <alignment horizontal="left" vertical="justify" wrapText="1"/>
    </xf>
    <xf numFmtId="0" fontId="33" fillId="37" borderId="0" xfId="0" applyFont="1" applyFill="1" applyBorder="1" applyAlignment="1">
      <alignment horizontal="left" vertical="justify" wrapText="1"/>
    </xf>
    <xf numFmtId="0" fontId="27" fillId="39" borderId="0" xfId="0" applyFont="1" applyFill="1" applyAlignment="1">
      <alignment vertical="justify" wrapText="1"/>
    </xf>
    <xf numFmtId="0" fontId="21" fillId="39" borderId="0" xfId="0" applyFont="1" applyFill="1" applyAlignment="1">
      <alignment vertical="justify" wrapText="1"/>
    </xf>
    <xf numFmtId="0" fontId="27" fillId="39" borderId="0" xfId="0" applyFont="1" applyFill="1" applyBorder="1" applyAlignment="1">
      <alignment vertical="justify" wrapText="1"/>
    </xf>
    <xf numFmtId="0" fontId="21" fillId="39" borderId="0" xfId="0" applyFont="1" applyFill="1" applyBorder="1" applyAlignment="1">
      <alignment vertical="justify" wrapText="1"/>
    </xf>
    <xf numFmtId="0" fontId="21" fillId="0" borderId="0" xfId="0" applyFont="1" applyAlignment="1">
      <alignment vertical="justify" wrapText="1"/>
    </xf>
    <xf numFmtId="0" fontId="32" fillId="39" borderId="0" xfId="0" applyFont="1" applyFill="1" applyBorder="1" applyAlignment="1">
      <alignment vertical="justify" wrapText="1"/>
    </xf>
    <xf numFmtId="0" fontId="32" fillId="36" borderId="0" xfId="0" applyNumberFormat="1" applyFont="1" applyFill="1" applyBorder="1" applyAlignment="1">
      <alignment vertical="justify" wrapText="1"/>
    </xf>
    <xf numFmtId="0" fontId="34" fillId="36" borderId="0" xfId="0" applyFont="1" applyFill="1" applyAlignment="1">
      <alignment vertical="justify" wrapText="1"/>
    </xf>
    <xf numFmtId="0" fontId="27" fillId="39" borderId="0" xfId="0" applyNumberFormat="1" applyFont="1" applyFill="1" applyBorder="1" applyAlignment="1">
      <alignment vertical="justify" wrapText="1"/>
    </xf>
    <xf numFmtId="0" fontId="32" fillId="39" borderId="0" xfId="0" applyNumberFormat="1" applyFont="1" applyFill="1" applyBorder="1" applyAlignment="1">
      <alignment vertical="justify" wrapText="1"/>
    </xf>
    <xf numFmtId="0" fontId="34" fillId="0" borderId="0" xfId="0" applyFont="1" applyAlignment="1">
      <alignment vertical="justify" wrapText="1"/>
    </xf>
    <xf numFmtId="0" fontId="32" fillId="39" borderId="0" xfId="0" applyFont="1" applyFill="1" applyAlignment="1">
      <alignment vertical="justify" wrapText="1"/>
    </xf>
    <xf numFmtId="0" fontId="21" fillId="0" borderId="0" xfId="0" applyFont="1" applyAlignment="1">
      <alignment/>
    </xf>
    <xf numFmtId="0" fontId="21" fillId="0" borderId="0" xfId="0" applyFont="1" applyAlignment="1">
      <alignment/>
    </xf>
    <xf numFmtId="0" fontId="34" fillId="0" borderId="0" xfId="0" applyFont="1" applyAlignment="1">
      <alignment/>
    </xf>
    <xf numFmtId="0" fontId="0" fillId="0" borderId="0" xfId="0" applyAlignment="1">
      <alignment vertical="justify" wrapText="1"/>
    </xf>
    <xf numFmtId="0" fontId="27" fillId="39" borderId="0" xfId="0" applyNumberFormat="1" applyFont="1" applyFill="1" applyAlignment="1">
      <alignment vertical="justify" wrapText="1"/>
    </xf>
    <xf numFmtId="0" fontId="36" fillId="39" borderId="0" xfId="0" applyFont="1" applyFill="1" applyAlignment="1">
      <alignment vertical="justify" wrapText="1"/>
    </xf>
    <xf numFmtId="0" fontId="38" fillId="39" borderId="0" xfId="0" applyFont="1" applyFill="1" applyAlignment="1">
      <alignment vertical="justify" wrapText="1"/>
    </xf>
    <xf numFmtId="0" fontId="9" fillId="33" borderId="12" xfId="0" applyFont="1" applyFill="1" applyBorder="1" applyAlignment="1">
      <alignment horizontal="left"/>
    </xf>
    <xf numFmtId="0" fontId="9" fillId="33" borderId="11" xfId="0" applyFont="1" applyFill="1" applyBorder="1" applyAlignment="1">
      <alignment horizontal="left"/>
    </xf>
    <xf numFmtId="0" fontId="9" fillId="33" borderId="16" xfId="0" applyFont="1" applyFill="1" applyBorder="1" applyAlignment="1">
      <alignment horizontal="left"/>
    </xf>
    <xf numFmtId="198" fontId="0" fillId="0" borderId="12" xfId="0" applyNumberFormat="1" applyFont="1" applyFill="1" applyBorder="1" applyAlignment="1" applyProtection="1">
      <alignment horizontal="center"/>
      <protection locked="0"/>
    </xf>
    <xf numFmtId="198" fontId="0" fillId="0" borderId="11" xfId="0" applyNumberFormat="1" applyFont="1" applyFill="1" applyBorder="1" applyAlignment="1" applyProtection="1">
      <alignment horizontal="center"/>
      <protection locked="0"/>
    </xf>
    <xf numFmtId="198" fontId="0" fillId="0" borderId="16" xfId="0" applyNumberFormat="1" applyFont="1" applyFill="1" applyBorder="1" applyAlignment="1" applyProtection="1">
      <alignment horizontal="center"/>
      <protection locked="0"/>
    </xf>
    <xf numFmtId="0" fontId="0" fillId="0" borderId="12" xfId="0" applyFont="1" applyFill="1" applyBorder="1" applyAlignment="1" applyProtection="1">
      <alignment horizontal="center" wrapText="1"/>
      <protection locked="0"/>
    </xf>
    <xf numFmtId="0" fontId="0" fillId="0" borderId="11"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0" fontId="0" fillId="0" borderId="12" xfId="0" applyFont="1" applyFill="1" applyBorder="1" applyAlignment="1" applyProtection="1">
      <alignment horizontal="center"/>
      <protection locked="0"/>
    </xf>
    <xf numFmtId="0" fontId="0" fillId="0" borderId="11" xfId="0" applyFont="1" applyFill="1" applyBorder="1" applyAlignment="1" applyProtection="1">
      <alignment horizontal="center"/>
      <protection locked="0"/>
    </xf>
    <xf numFmtId="0" fontId="0" fillId="0" borderId="16" xfId="0" applyFont="1" applyFill="1" applyBorder="1" applyAlignment="1" applyProtection="1">
      <alignment horizontal="center"/>
      <protection locked="0"/>
    </xf>
    <xf numFmtId="0" fontId="24" fillId="0" borderId="11" xfId="0" applyFont="1" applyBorder="1" applyAlignment="1">
      <alignment horizontal="left"/>
    </xf>
    <xf numFmtId="0" fontId="24" fillId="0" borderId="16" xfId="0" applyFont="1" applyBorder="1" applyAlignment="1">
      <alignment horizontal="left"/>
    </xf>
    <xf numFmtId="0" fontId="0" fillId="33" borderId="0" xfId="0" applyFont="1" applyFill="1" applyBorder="1" applyAlignment="1" applyProtection="1">
      <alignment horizontal="center"/>
      <protection locked="0"/>
    </xf>
    <xf numFmtId="0" fontId="0" fillId="0" borderId="10" xfId="0" applyFont="1" applyFill="1" applyBorder="1" applyAlignment="1" applyProtection="1">
      <alignment horizontal="center"/>
      <protection locked="0"/>
    </xf>
    <xf numFmtId="0" fontId="0" fillId="0" borderId="10" xfId="0" applyBorder="1" applyAlignment="1" applyProtection="1">
      <alignment horizontal="center"/>
      <protection locked="0"/>
    </xf>
    <xf numFmtId="179" fontId="0" fillId="0" borderId="12" xfId="0" applyNumberFormat="1" applyFont="1" applyFill="1" applyBorder="1" applyAlignment="1" applyProtection="1">
      <alignment horizontal="center"/>
      <protection locked="0"/>
    </xf>
    <xf numFmtId="179" fontId="0" fillId="0" borderId="11" xfId="0" applyNumberFormat="1" applyFont="1" applyFill="1" applyBorder="1" applyAlignment="1" applyProtection="1">
      <alignment horizontal="center"/>
      <protection locked="0"/>
    </xf>
    <xf numFmtId="179" fontId="0" fillId="0" borderId="16" xfId="0" applyNumberFormat="1" applyFont="1" applyFill="1" applyBorder="1" applyAlignment="1" applyProtection="1">
      <alignment horizontal="center"/>
      <protection locked="0"/>
    </xf>
    <xf numFmtId="1" fontId="0" fillId="0" borderId="12" xfId="0" applyNumberFormat="1" applyFont="1" applyFill="1" applyBorder="1" applyAlignment="1" applyProtection="1">
      <alignment horizontal="center"/>
      <protection locked="0"/>
    </xf>
    <xf numFmtId="1" fontId="0" fillId="0" borderId="11" xfId="0" applyNumberFormat="1" applyFont="1" applyFill="1" applyBorder="1" applyAlignment="1" applyProtection="1">
      <alignment horizontal="center"/>
      <protection locked="0"/>
    </xf>
    <xf numFmtId="1" fontId="0" fillId="0" borderId="16" xfId="0" applyNumberFormat="1" applyFont="1" applyFill="1" applyBorder="1" applyAlignment="1" applyProtection="1">
      <alignment horizontal="center"/>
      <protection locked="0"/>
    </xf>
    <xf numFmtId="198" fontId="0" fillId="0" borderId="12" xfId="0" applyNumberFormat="1" applyFont="1" applyFill="1" applyBorder="1" applyAlignment="1" applyProtection="1">
      <alignment horizontal="center" wrapText="1"/>
      <protection locked="0"/>
    </xf>
    <xf numFmtId="198" fontId="0" fillId="0" borderId="11" xfId="0" applyNumberFormat="1" applyBorder="1" applyAlignment="1" applyProtection="1">
      <alignment horizontal="center" wrapText="1"/>
      <protection locked="0"/>
    </xf>
    <xf numFmtId="198" fontId="0" fillId="0" borderId="16" xfId="0" applyNumberFormat="1" applyBorder="1" applyAlignment="1" applyProtection="1">
      <alignment horizontal="center" wrapText="1"/>
      <protection locked="0"/>
    </xf>
    <xf numFmtId="0" fontId="0" fillId="0" borderId="12" xfId="53" applyFont="1" applyFill="1" applyBorder="1" applyAlignment="1" applyProtection="1">
      <alignment horizontal="center"/>
      <protection locked="0"/>
    </xf>
    <xf numFmtId="0" fontId="0" fillId="0" borderId="11" xfId="53" applyFont="1" applyFill="1" applyBorder="1" applyAlignment="1" applyProtection="1">
      <alignment horizontal="center"/>
      <protection locked="0"/>
    </xf>
    <xf numFmtId="0" fontId="0" fillId="0" borderId="16" xfId="53" applyFont="1" applyFill="1" applyBorder="1" applyAlignment="1" applyProtection="1">
      <alignment horizontal="center"/>
      <protection locked="0"/>
    </xf>
    <xf numFmtId="0" fontId="20" fillId="33" borderId="23" xfId="0" applyFont="1" applyFill="1" applyBorder="1" applyAlignment="1">
      <alignment horizontal="left"/>
    </xf>
    <xf numFmtId="0" fontId="20" fillId="33" borderId="0" xfId="0" applyFont="1" applyFill="1" applyBorder="1" applyAlignment="1">
      <alignment horizontal="left"/>
    </xf>
    <xf numFmtId="0" fontId="9" fillId="33" borderId="10" xfId="0" applyFont="1" applyFill="1" applyBorder="1" applyAlignment="1">
      <alignment horizontal="left"/>
    </xf>
    <xf numFmtId="0" fontId="9" fillId="33" borderId="12" xfId="0" applyFont="1" applyFill="1" applyBorder="1" applyAlignment="1">
      <alignment horizontal="left" wrapText="1" shrinkToFit="1"/>
    </xf>
    <xf numFmtId="0" fontId="9" fillId="33" borderId="11" xfId="0" applyFont="1" applyFill="1" applyBorder="1" applyAlignment="1">
      <alignment horizontal="left" wrapText="1" shrinkToFit="1"/>
    </xf>
    <xf numFmtId="0" fontId="9" fillId="33" borderId="16" xfId="0" applyFont="1" applyFill="1" applyBorder="1" applyAlignment="1">
      <alignment horizontal="left" wrapText="1" shrinkToFit="1"/>
    </xf>
    <xf numFmtId="0" fontId="18" fillId="33" borderId="12" xfId="0" applyFont="1" applyFill="1" applyBorder="1" applyAlignment="1">
      <alignment horizontal="left"/>
    </xf>
    <xf numFmtId="0" fontId="18" fillId="33" borderId="11" xfId="0" applyFont="1" applyFill="1" applyBorder="1" applyAlignment="1">
      <alignment horizontal="left"/>
    </xf>
    <xf numFmtId="0" fontId="0" fillId="0" borderId="11" xfId="0" applyFont="1" applyBorder="1" applyAlignment="1">
      <alignment/>
    </xf>
    <xf numFmtId="0" fontId="0" fillId="0" borderId="16" xfId="0" applyFont="1" applyBorder="1" applyAlignment="1">
      <alignment/>
    </xf>
    <xf numFmtId="0" fontId="9" fillId="33" borderId="12" xfId="0" applyFont="1" applyFill="1" applyBorder="1" applyAlignment="1">
      <alignment/>
    </xf>
    <xf numFmtId="0" fontId="9" fillId="33" borderId="11" xfId="0" applyFont="1" applyFill="1" applyBorder="1" applyAlignment="1">
      <alignment/>
    </xf>
    <xf numFmtId="0" fontId="0" fillId="0" borderId="11" xfId="0" applyBorder="1" applyAlignment="1">
      <alignment/>
    </xf>
    <xf numFmtId="0" fontId="0" fillId="0" borderId="10" xfId="0" applyNumberFormat="1" applyFont="1" applyFill="1" applyBorder="1" applyAlignment="1" applyProtection="1">
      <alignment horizontal="center"/>
      <protection locked="0"/>
    </xf>
    <xf numFmtId="0" fontId="0" fillId="0" borderId="24" xfId="0" applyFont="1" applyFill="1" applyBorder="1" applyAlignment="1" applyProtection="1">
      <alignment horizontal="center"/>
      <protection locked="0"/>
    </xf>
    <xf numFmtId="0" fontId="9" fillId="33" borderId="0" xfId="0" applyFont="1" applyFill="1" applyBorder="1" applyAlignment="1">
      <alignment/>
    </xf>
    <xf numFmtId="198" fontId="0" fillId="0" borderId="10" xfId="0" applyNumberFormat="1" applyFont="1" applyFill="1" applyBorder="1" applyAlignment="1" applyProtection="1">
      <alignment horizontal="center" wrapText="1"/>
      <protection locked="0"/>
    </xf>
    <xf numFmtId="198" fontId="0" fillId="0" borderId="10" xfId="0" applyNumberFormat="1" applyBorder="1" applyAlignment="1" applyProtection="1">
      <alignment horizontal="center" wrapText="1"/>
      <protection locked="0"/>
    </xf>
    <xf numFmtId="0" fontId="2" fillId="33" borderId="0" xfId="0" applyFont="1" applyFill="1" applyBorder="1" applyAlignment="1">
      <alignment horizontal="left" indent="1"/>
    </xf>
    <xf numFmtId="0" fontId="9" fillId="33" borderId="0" xfId="0" applyFont="1" applyFill="1" applyBorder="1" applyAlignment="1">
      <alignment horizontal="left"/>
    </xf>
    <xf numFmtId="0" fontId="9" fillId="33" borderId="25" xfId="0" applyFont="1" applyFill="1" applyBorder="1" applyAlignment="1">
      <alignment horizontal="left"/>
    </xf>
    <xf numFmtId="0" fontId="9" fillId="33" borderId="0" xfId="0" applyFont="1" applyFill="1" applyBorder="1" applyAlignment="1">
      <alignment horizontal="center"/>
    </xf>
    <xf numFmtId="49" fontId="0" fillId="0" borderId="12" xfId="0" applyNumberFormat="1" applyFont="1" applyFill="1" applyBorder="1" applyAlignment="1" applyProtection="1">
      <alignment horizontal="center" wrapText="1"/>
      <protection locked="0"/>
    </xf>
    <xf numFmtId="49" fontId="0" fillId="0" borderId="11" xfId="0" applyNumberFormat="1" applyBorder="1" applyAlignment="1" applyProtection="1">
      <alignment wrapText="1"/>
      <protection locked="0"/>
    </xf>
    <xf numFmtId="49" fontId="0" fillId="0" borderId="16" xfId="0" applyNumberFormat="1" applyBorder="1" applyAlignment="1" applyProtection="1">
      <alignment wrapText="1"/>
      <protection locked="0"/>
    </xf>
    <xf numFmtId="0" fontId="2" fillId="33" borderId="0" xfId="0" applyFont="1" applyFill="1" applyBorder="1" applyAlignment="1">
      <alignment/>
    </xf>
    <xf numFmtId="0" fontId="9" fillId="33" borderId="0" xfId="0" applyFont="1" applyFill="1" applyBorder="1" applyAlignment="1">
      <alignment/>
    </xf>
    <xf numFmtId="0" fontId="7" fillId="33" borderId="0" xfId="0" applyFont="1" applyFill="1" applyBorder="1" applyAlignment="1">
      <alignment horizontal="right"/>
    </xf>
    <xf numFmtId="0" fontId="7" fillId="33" borderId="0" xfId="0" applyFont="1" applyFill="1" applyBorder="1" applyAlignment="1">
      <alignment horizontal="left"/>
    </xf>
    <xf numFmtId="0" fontId="2" fillId="33" borderId="0" xfId="0" applyFont="1" applyFill="1" applyBorder="1" applyAlignment="1" applyProtection="1">
      <alignment horizontal="center"/>
      <protection/>
    </xf>
    <xf numFmtId="0" fontId="11" fillId="33" borderId="0" xfId="0" applyFont="1" applyFill="1" applyBorder="1" applyAlignment="1" applyProtection="1">
      <alignment horizontal="center" vertical="justify" wrapText="1"/>
      <protection locked="0"/>
    </xf>
    <xf numFmtId="0" fontId="10" fillId="33" borderId="0" xfId="0" applyFont="1" applyFill="1" applyBorder="1" applyAlignment="1">
      <alignment horizontal="center" vertical="justify" wrapText="1"/>
    </xf>
    <xf numFmtId="1" fontId="0" fillId="0" borderId="11" xfId="0" applyNumberFormat="1" applyBorder="1" applyAlignment="1" applyProtection="1">
      <alignment/>
      <protection locked="0"/>
    </xf>
    <xf numFmtId="1" fontId="0" fillId="0" borderId="16" xfId="0" applyNumberFormat="1" applyBorder="1" applyAlignment="1" applyProtection="1">
      <alignment/>
      <protection locked="0"/>
    </xf>
    <xf numFmtId="0" fontId="18" fillId="33" borderId="12" xfId="0" applyFont="1" applyFill="1" applyBorder="1" applyAlignment="1">
      <alignment/>
    </xf>
    <xf numFmtId="0" fontId="18" fillId="33" borderId="11" xfId="0" applyFont="1" applyFill="1" applyBorder="1" applyAlignment="1">
      <alignment/>
    </xf>
    <xf numFmtId="0" fontId="18" fillId="33" borderId="10" xfId="0" applyFont="1" applyFill="1" applyBorder="1" applyAlignment="1">
      <alignment/>
    </xf>
    <xf numFmtId="0" fontId="4" fillId="33" borderId="0" xfId="0" applyFont="1" applyFill="1" applyBorder="1" applyAlignment="1">
      <alignment horizontal="left" indent="1"/>
    </xf>
    <xf numFmtId="0" fontId="0" fillId="0" borderId="10" xfId="0" applyFont="1" applyBorder="1" applyAlignment="1" applyProtection="1">
      <alignment horizontal="center"/>
      <protection locked="0"/>
    </xf>
    <xf numFmtId="0" fontId="10" fillId="0" borderId="0" xfId="0" applyFont="1" applyAlignment="1">
      <alignment/>
    </xf>
    <xf numFmtId="0" fontId="10" fillId="0" borderId="25" xfId="0" applyFont="1" applyBorder="1" applyAlignment="1">
      <alignment/>
    </xf>
    <xf numFmtId="0" fontId="2" fillId="33" borderId="0" xfId="0" applyFont="1" applyFill="1" applyBorder="1" applyAlignment="1">
      <alignment horizontal="center"/>
    </xf>
    <xf numFmtId="0" fontId="0" fillId="0" borderId="0" xfId="0" applyAlignment="1">
      <alignment/>
    </xf>
    <xf numFmtId="0" fontId="0" fillId="0" borderId="25" xfId="0" applyBorder="1" applyAlignment="1">
      <alignment/>
    </xf>
    <xf numFmtId="0" fontId="9" fillId="33" borderId="0" xfId="0" applyFont="1" applyFill="1" applyBorder="1" applyAlignment="1">
      <alignment horizontal="right"/>
    </xf>
    <xf numFmtId="0" fontId="0" fillId="35" borderId="12" xfId="0" applyFont="1" applyFill="1" applyBorder="1" applyAlignment="1" applyProtection="1">
      <alignment horizontal="center"/>
      <protection locked="0"/>
    </xf>
    <xf numFmtId="0" fontId="0" fillId="35" borderId="11" xfId="0" applyFont="1" applyFill="1" applyBorder="1" applyAlignment="1" applyProtection="1">
      <alignment horizontal="center"/>
      <protection locked="0"/>
    </xf>
    <xf numFmtId="0" fontId="0" fillId="35" borderId="16" xfId="0" applyFont="1" applyFill="1" applyBorder="1" applyAlignment="1" applyProtection="1">
      <alignment horizontal="center"/>
      <protection locked="0"/>
    </xf>
    <xf numFmtId="0" fontId="3" fillId="33" borderId="15"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4.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5.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35</xdr:col>
      <xdr:colOff>0</xdr:colOff>
      <xdr:row>0</xdr:row>
      <xdr:rowOff>171450</xdr:rowOff>
    </xdr:from>
    <xdr:to>
      <xdr:col>39</xdr:col>
      <xdr:colOff>76200</xdr:colOff>
      <xdr:row>1</xdr:row>
      <xdr:rowOff>133350</xdr:rowOff>
    </xdr:to>
    <xdr:pic>
      <xdr:nvPicPr>
        <xdr:cNvPr id="1" name="CommandButton1"/>
        <xdr:cNvPicPr preferRelativeResize="1">
          <a:picLocks noChangeAspect="1"/>
        </xdr:cNvPicPr>
      </xdr:nvPicPr>
      <xdr:blipFill>
        <a:blip r:embed="rId1"/>
        <a:stretch>
          <a:fillRect/>
        </a:stretch>
      </xdr:blipFill>
      <xdr:spPr>
        <a:xfrm>
          <a:off x="7886700" y="171450"/>
          <a:ext cx="800100" cy="257175"/>
        </a:xfrm>
        <a:prstGeom prst="rect">
          <a:avLst/>
        </a:prstGeom>
        <a:noFill/>
        <a:ln w="9525" cmpd="sng">
          <a:noFill/>
        </a:ln>
      </xdr:spPr>
    </xdr:pic>
    <xdr:clientData/>
  </xdr:twoCellAnchor>
  <xdr:twoCellAnchor editAs="oneCell">
    <xdr:from>
      <xdr:col>30</xdr:col>
      <xdr:colOff>152400</xdr:colOff>
      <xdr:row>0</xdr:row>
      <xdr:rowOff>171450</xdr:rowOff>
    </xdr:from>
    <xdr:to>
      <xdr:col>34</xdr:col>
      <xdr:colOff>85725</xdr:colOff>
      <xdr:row>1</xdr:row>
      <xdr:rowOff>133350</xdr:rowOff>
    </xdr:to>
    <xdr:pic>
      <xdr:nvPicPr>
        <xdr:cNvPr id="2" name="CommandButton2"/>
        <xdr:cNvPicPr preferRelativeResize="1">
          <a:picLocks noChangeAspect="1"/>
        </xdr:cNvPicPr>
      </xdr:nvPicPr>
      <xdr:blipFill>
        <a:blip r:embed="rId2"/>
        <a:stretch>
          <a:fillRect/>
        </a:stretch>
      </xdr:blipFill>
      <xdr:spPr>
        <a:xfrm>
          <a:off x="6991350" y="171450"/>
          <a:ext cx="8001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47625</xdr:colOff>
      <xdr:row>0</xdr:row>
      <xdr:rowOff>114300</xdr:rowOff>
    </xdr:from>
    <xdr:to>
      <xdr:col>7</xdr:col>
      <xdr:colOff>914400</xdr:colOff>
      <xdr:row>1</xdr:row>
      <xdr:rowOff>180975</xdr:rowOff>
    </xdr:to>
    <xdr:pic>
      <xdr:nvPicPr>
        <xdr:cNvPr id="1" name="CommandButton1"/>
        <xdr:cNvPicPr preferRelativeResize="1">
          <a:picLocks noChangeAspect="1"/>
        </xdr:cNvPicPr>
      </xdr:nvPicPr>
      <xdr:blipFill>
        <a:blip r:embed="rId1"/>
        <a:stretch>
          <a:fillRect/>
        </a:stretch>
      </xdr:blipFill>
      <xdr:spPr>
        <a:xfrm>
          <a:off x="8143875" y="114300"/>
          <a:ext cx="866775" cy="266700"/>
        </a:xfrm>
        <a:prstGeom prst="rect">
          <a:avLst/>
        </a:prstGeom>
        <a:noFill/>
        <a:ln w="9525" cmpd="sng">
          <a:noFill/>
        </a:ln>
      </xdr:spPr>
    </xdr:pic>
    <xdr:clientData/>
  </xdr:twoCellAnchor>
  <xdr:twoCellAnchor editAs="oneCell">
    <xdr:from>
      <xdr:col>8</xdr:col>
      <xdr:colOff>57150</xdr:colOff>
      <xdr:row>0</xdr:row>
      <xdr:rowOff>104775</xdr:rowOff>
    </xdr:from>
    <xdr:to>
      <xdr:col>9</xdr:col>
      <xdr:colOff>295275</xdr:colOff>
      <xdr:row>1</xdr:row>
      <xdr:rowOff>180975</xdr:rowOff>
    </xdr:to>
    <xdr:pic>
      <xdr:nvPicPr>
        <xdr:cNvPr id="2" name="CommandButton2"/>
        <xdr:cNvPicPr preferRelativeResize="1">
          <a:picLocks noChangeAspect="1"/>
        </xdr:cNvPicPr>
      </xdr:nvPicPr>
      <xdr:blipFill>
        <a:blip r:embed="rId2"/>
        <a:stretch>
          <a:fillRect/>
        </a:stretch>
      </xdr:blipFill>
      <xdr:spPr>
        <a:xfrm>
          <a:off x="9105900" y="104775"/>
          <a:ext cx="847725" cy="276225"/>
        </a:xfrm>
        <a:prstGeom prst="rect">
          <a:avLst/>
        </a:prstGeom>
        <a:noFill/>
        <a:ln w="9525" cmpd="sng">
          <a:noFill/>
        </a:ln>
      </xdr:spPr>
    </xdr:pic>
    <xdr:clientData/>
  </xdr:twoCellAnchor>
  <xdr:twoCellAnchor editAs="oneCell">
    <xdr:from>
      <xdr:col>9</xdr:col>
      <xdr:colOff>400050</xdr:colOff>
      <xdr:row>0</xdr:row>
      <xdr:rowOff>95250</xdr:rowOff>
    </xdr:from>
    <xdr:to>
      <xdr:col>10</xdr:col>
      <xdr:colOff>438150</xdr:colOff>
      <xdr:row>1</xdr:row>
      <xdr:rowOff>171450</xdr:rowOff>
    </xdr:to>
    <xdr:pic>
      <xdr:nvPicPr>
        <xdr:cNvPr id="3" name="CommandButton3"/>
        <xdr:cNvPicPr preferRelativeResize="1">
          <a:picLocks noChangeAspect="1"/>
        </xdr:cNvPicPr>
      </xdr:nvPicPr>
      <xdr:blipFill>
        <a:blip r:embed="rId3"/>
        <a:stretch>
          <a:fillRect/>
        </a:stretch>
      </xdr:blipFill>
      <xdr:spPr>
        <a:xfrm>
          <a:off x="10058400" y="95250"/>
          <a:ext cx="847725" cy="276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ir%20hyd\RPU\form\nEWFormNo2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ir%20hyd\RPU\NSDL\NSDLFORM26QRPU\Form%20No.%2026Q%20ver1.4%20dtd%20070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
      <sheetName val="Challan"/>
      <sheetName val="Annexure-I"/>
      <sheetName val="Annexure-II"/>
      <sheetName val="Annexure-III"/>
      <sheetName val="Param"/>
      <sheetName val="outPut"/>
    </sheetNames>
    <sheetDataSet>
      <sheetData sheetId="1">
        <row r="30">
          <cell r="I30">
            <v>10478</v>
          </cell>
        </row>
      </sheetData>
      <sheetData sheetId="3">
        <row r="22">
          <cell r="A22">
            <v>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m"/>
      <sheetName val="Challan"/>
      <sheetName val="Annexure"/>
      <sheetName val="Param"/>
    </sheetNames>
    <sheetDataSet>
      <sheetData sheetId="1">
        <row r="5">
          <cell r="N5" t="str">
            <v>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8"/>
  <dimension ref="A1:H81"/>
  <sheetViews>
    <sheetView tabSelected="1" zoomScalePageLayoutView="0" workbookViewId="0" topLeftCell="A1">
      <selection activeCell="A1" sqref="A1"/>
    </sheetView>
  </sheetViews>
  <sheetFormatPr defaultColWidth="9.140625" defaultRowHeight="12.75"/>
  <cols>
    <col min="1" max="1" width="5.00390625" style="185" customWidth="1"/>
    <col min="2" max="2" width="27.8515625" style="179" customWidth="1"/>
    <col min="3" max="3" width="12.57421875" style="179" customWidth="1"/>
    <col min="4" max="4" width="19.7109375" style="179" customWidth="1"/>
    <col min="5" max="5" width="13.7109375" style="179" customWidth="1"/>
    <col min="6" max="6" width="11.7109375" style="179" customWidth="1"/>
    <col min="7" max="7" width="17.140625" style="179" customWidth="1"/>
    <col min="8" max="8" width="4.7109375" style="179" customWidth="1"/>
    <col min="9" max="16384" width="9.140625" style="173" customWidth="1"/>
  </cols>
  <sheetData>
    <row r="1" spans="1:8" ht="15.75">
      <c r="A1" s="169"/>
      <c r="B1" s="170"/>
      <c r="C1" s="170"/>
      <c r="D1" s="171"/>
      <c r="E1" s="171"/>
      <c r="F1" s="171"/>
      <c r="G1" s="171"/>
      <c r="H1" s="172"/>
    </row>
    <row r="2" spans="1:8" ht="20.25">
      <c r="A2" s="174"/>
      <c r="B2" s="204" t="s">
        <v>864</v>
      </c>
      <c r="C2" s="205"/>
      <c r="D2" s="205"/>
      <c r="E2" s="205"/>
      <c r="F2" s="205"/>
      <c r="G2" s="205"/>
      <c r="H2" s="172"/>
    </row>
    <row r="3" spans="1:8" ht="15.75">
      <c r="A3" s="174"/>
      <c r="B3" s="176"/>
      <c r="C3" s="176"/>
      <c r="D3" s="177"/>
      <c r="E3" s="177"/>
      <c r="F3" s="177"/>
      <c r="G3" s="177"/>
      <c r="H3" s="172"/>
    </row>
    <row r="4" spans="1:8" ht="80.25" customHeight="1">
      <c r="A4" s="180">
        <v>1</v>
      </c>
      <c r="B4" s="198" t="s">
        <v>865</v>
      </c>
      <c r="C4" s="187"/>
      <c r="D4" s="187"/>
      <c r="E4" s="187"/>
      <c r="F4" s="187"/>
      <c r="G4" s="187"/>
      <c r="H4" s="172"/>
    </row>
    <row r="5" spans="1:8" ht="11.25" customHeight="1">
      <c r="A5" s="180"/>
      <c r="B5" s="176"/>
      <c r="C5" s="175"/>
      <c r="D5" s="175"/>
      <c r="E5" s="175"/>
      <c r="F5" s="175"/>
      <c r="G5" s="175"/>
      <c r="H5" s="172"/>
    </row>
    <row r="6" spans="1:8" ht="15.75">
      <c r="A6" s="180">
        <v>2</v>
      </c>
      <c r="B6" s="178" t="s">
        <v>1236</v>
      </c>
      <c r="C6" s="176"/>
      <c r="D6" s="177"/>
      <c r="E6" s="177"/>
      <c r="F6" s="177"/>
      <c r="G6" s="177"/>
      <c r="H6" s="172"/>
    </row>
    <row r="7" spans="1:8" ht="63" customHeight="1">
      <c r="A7" s="180" t="s">
        <v>1237</v>
      </c>
      <c r="B7" s="187" t="s">
        <v>1238</v>
      </c>
      <c r="C7" s="188"/>
      <c r="D7" s="188"/>
      <c r="E7" s="188"/>
      <c r="F7" s="188"/>
      <c r="G7" s="188"/>
      <c r="H7" s="172"/>
    </row>
    <row r="8" spans="1:8" ht="18.75" customHeight="1">
      <c r="A8" s="180" t="s">
        <v>1239</v>
      </c>
      <c r="B8" s="187" t="s">
        <v>1240</v>
      </c>
      <c r="C8" s="191"/>
      <c r="D8" s="191"/>
      <c r="E8" s="191"/>
      <c r="F8" s="191"/>
      <c r="G8" s="191"/>
      <c r="H8" s="172"/>
    </row>
    <row r="9" spans="1:8" ht="15.75">
      <c r="A9" s="180"/>
      <c r="B9" s="176"/>
      <c r="C9" s="176"/>
      <c r="D9" s="176"/>
      <c r="E9" s="177"/>
      <c r="F9" s="177"/>
      <c r="G9" s="177"/>
      <c r="H9" s="172"/>
    </row>
    <row r="10" spans="1:8" ht="15.75">
      <c r="A10" s="180">
        <v>3</v>
      </c>
      <c r="B10" s="198" t="s">
        <v>1753</v>
      </c>
      <c r="C10" s="188"/>
      <c r="D10" s="188"/>
      <c r="E10" s="188"/>
      <c r="F10" s="188"/>
      <c r="G10" s="188"/>
      <c r="H10" s="172"/>
    </row>
    <row r="11" spans="1:8" ht="33" customHeight="1">
      <c r="A11" s="180" t="s">
        <v>1237</v>
      </c>
      <c r="B11" s="187" t="s">
        <v>1241</v>
      </c>
      <c r="C11" s="188"/>
      <c r="D11" s="188"/>
      <c r="E11" s="188"/>
      <c r="F11" s="188"/>
      <c r="G11" s="188"/>
      <c r="H11" s="172"/>
    </row>
    <row r="12" spans="1:8" ht="15.75">
      <c r="A12" s="180"/>
      <c r="B12" s="176"/>
      <c r="C12" s="176"/>
      <c r="D12" s="177"/>
      <c r="E12" s="175"/>
      <c r="F12" s="175"/>
      <c r="G12" s="175"/>
      <c r="H12" s="172"/>
    </row>
    <row r="13" spans="1:8" ht="28.5" customHeight="1">
      <c r="A13" s="180" t="s">
        <v>1239</v>
      </c>
      <c r="B13" s="187" t="s">
        <v>1242</v>
      </c>
      <c r="C13" s="188"/>
      <c r="D13" s="188"/>
      <c r="E13" s="188"/>
      <c r="F13" s="188"/>
      <c r="G13" s="188"/>
      <c r="H13" s="172"/>
    </row>
    <row r="14" spans="1:8" ht="15.75">
      <c r="A14" s="180"/>
      <c r="B14" s="176"/>
      <c r="C14" s="178"/>
      <c r="D14" s="177"/>
      <c r="E14" s="175"/>
      <c r="F14" s="175"/>
      <c r="G14" s="175"/>
      <c r="H14" s="172"/>
    </row>
    <row r="15" spans="1:8" ht="33" customHeight="1">
      <c r="A15" s="180" t="s">
        <v>1243</v>
      </c>
      <c r="B15" s="187" t="s">
        <v>1244</v>
      </c>
      <c r="C15" s="188"/>
      <c r="D15" s="188"/>
      <c r="E15" s="188"/>
      <c r="F15" s="188"/>
      <c r="G15" s="188"/>
      <c r="H15" s="172"/>
    </row>
    <row r="16" spans="1:8" ht="15.75">
      <c r="A16" s="180"/>
      <c r="B16" s="176"/>
      <c r="C16" s="178"/>
      <c r="D16" s="177"/>
      <c r="E16" s="175"/>
      <c r="F16" s="175"/>
      <c r="G16" s="175"/>
      <c r="H16" s="172"/>
    </row>
    <row r="17" spans="1:8" ht="51.75" customHeight="1">
      <c r="A17" s="180" t="s">
        <v>1245</v>
      </c>
      <c r="B17" s="187" t="s">
        <v>1246</v>
      </c>
      <c r="C17" s="188"/>
      <c r="D17" s="188"/>
      <c r="E17" s="188"/>
      <c r="F17" s="188"/>
      <c r="G17" s="188"/>
      <c r="H17" s="172"/>
    </row>
    <row r="18" spans="1:8" ht="15.75">
      <c r="A18" s="180"/>
      <c r="B18" s="176"/>
      <c r="C18" s="178"/>
      <c r="D18" s="177"/>
      <c r="E18" s="175"/>
      <c r="F18" s="175"/>
      <c r="G18" s="175"/>
      <c r="H18" s="172"/>
    </row>
    <row r="19" spans="1:8" ht="30" customHeight="1">
      <c r="A19" s="180" t="s">
        <v>1247</v>
      </c>
      <c r="B19" s="187" t="s">
        <v>1248</v>
      </c>
      <c r="C19" s="188"/>
      <c r="D19" s="188"/>
      <c r="E19" s="188"/>
      <c r="F19" s="188"/>
      <c r="G19" s="188"/>
      <c r="H19" s="172"/>
    </row>
    <row r="20" spans="1:8" ht="15.75">
      <c r="A20" s="180"/>
      <c r="B20" s="176"/>
      <c r="C20" s="178"/>
      <c r="D20" s="177"/>
      <c r="E20" s="175"/>
      <c r="F20" s="175"/>
      <c r="G20" s="175"/>
      <c r="H20" s="172"/>
    </row>
    <row r="21" spans="1:8" ht="15.75" customHeight="1">
      <c r="A21" s="180" t="s">
        <v>1249</v>
      </c>
      <c r="B21" s="187" t="s">
        <v>1250</v>
      </c>
      <c r="C21" s="188"/>
      <c r="D21" s="188"/>
      <c r="E21" s="188"/>
      <c r="F21" s="188"/>
      <c r="G21" s="188"/>
      <c r="H21" s="172"/>
    </row>
    <row r="22" spans="1:8" ht="15.75">
      <c r="A22" s="180"/>
      <c r="B22" s="176"/>
      <c r="C22" s="178"/>
      <c r="D22" s="176"/>
      <c r="E22" s="175"/>
      <c r="F22" s="175"/>
      <c r="G22" s="175"/>
      <c r="H22" s="172"/>
    </row>
    <row r="23" spans="1:8" ht="15.75" customHeight="1">
      <c r="A23" s="180" t="s">
        <v>1251</v>
      </c>
      <c r="B23" s="187" t="s">
        <v>1252</v>
      </c>
      <c r="C23" s="188"/>
      <c r="D23" s="188"/>
      <c r="E23" s="188"/>
      <c r="F23" s="188"/>
      <c r="G23" s="188"/>
      <c r="H23" s="172"/>
    </row>
    <row r="24" spans="1:8" ht="15.75">
      <c r="A24" s="180"/>
      <c r="B24" s="176"/>
      <c r="C24" s="178"/>
      <c r="D24" s="176"/>
      <c r="E24" s="175"/>
      <c r="F24" s="175"/>
      <c r="G24" s="175"/>
      <c r="H24" s="172"/>
    </row>
    <row r="25" spans="1:8" ht="15.75">
      <c r="A25" s="180">
        <v>4</v>
      </c>
      <c r="B25" s="198" t="s">
        <v>1253</v>
      </c>
      <c r="C25" s="197"/>
      <c r="D25" s="197"/>
      <c r="E25" s="197"/>
      <c r="F25" s="197"/>
      <c r="G25" s="197"/>
      <c r="H25" s="172"/>
    </row>
    <row r="26" spans="1:8" ht="65.25" customHeight="1">
      <c r="A26" s="180"/>
      <c r="B26" s="203" t="s">
        <v>1254</v>
      </c>
      <c r="C26" s="191"/>
      <c r="D26" s="191"/>
      <c r="E26" s="191"/>
      <c r="F26" s="191"/>
      <c r="G26" s="191"/>
      <c r="H26" s="172"/>
    </row>
    <row r="27" spans="1:8" ht="15.75">
      <c r="A27" s="180"/>
      <c r="B27" s="176"/>
      <c r="C27" s="178"/>
      <c r="D27" s="176"/>
      <c r="E27" s="175"/>
      <c r="F27" s="175"/>
      <c r="G27" s="175"/>
      <c r="H27" s="172"/>
    </row>
    <row r="28" spans="1:8" ht="15.75" customHeight="1">
      <c r="A28" s="180">
        <v>5</v>
      </c>
      <c r="B28" s="198" t="s">
        <v>1255</v>
      </c>
      <c r="C28" s="200"/>
      <c r="D28" s="200"/>
      <c r="E28" s="200"/>
      <c r="F28" s="200"/>
      <c r="G28" s="200"/>
      <c r="H28" s="172"/>
    </row>
    <row r="29" spans="1:8" ht="33" customHeight="1">
      <c r="A29" s="180" t="s">
        <v>1237</v>
      </c>
      <c r="B29" s="187" t="s">
        <v>1256</v>
      </c>
      <c r="C29" s="187"/>
      <c r="D29" s="187"/>
      <c r="E29" s="187"/>
      <c r="F29" s="187"/>
      <c r="G29" s="187"/>
      <c r="H29" s="172"/>
    </row>
    <row r="30" spans="1:8" ht="15.75">
      <c r="A30" s="180"/>
      <c r="B30" s="187"/>
      <c r="C30" s="187"/>
      <c r="D30" s="187"/>
      <c r="E30" s="175"/>
      <c r="F30" s="175"/>
      <c r="G30" s="175"/>
      <c r="H30" s="172"/>
    </row>
    <row r="31" spans="1:8" ht="33" customHeight="1">
      <c r="A31" s="180" t="s">
        <v>1239</v>
      </c>
      <c r="B31" s="187" t="s">
        <v>1257</v>
      </c>
      <c r="C31" s="187"/>
      <c r="D31" s="187"/>
      <c r="E31" s="187"/>
      <c r="F31" s="187"/>
      <c r="G31" s="187"/>
      <c r="H31" s="172"/>
    </row>
    <row r="32" spans="1:8" ht="9.75" customHeight="1">
      <c r="A32" s="180"/>
      <c r="B32" s="176"/>
      <c r="C32" s="176"/>
      <c r="D32" s="176"/>
      <c r="E32" s="176"/>
      <c r="F32" s="176"/>
      <c r="G32" s="176"/>
      <c r="H32" s="172"/>
    </row>
    <row r="33" spans="1:8" ht="15.75">
      <c r="A33" s="180" t="s">
        <v>1243</v>
      </c>
      <c r="B33" s="198" t="s">
        <v>1258</v>
      </c>
      <c r="C33" s="202"/>
      <c r="D33" s="202"/>
      <c r="E33" s="202"/>
      <c r="F33" s="202"/>
      <c r="G33" s="202"/>
      <c r="H33" s="172"/>
    </row>
    <row r="34" spans="1:8" ht="15.75" customHeight="1">
      <c r="A34" s="180" t="s">
        <v>1259</v>
      </c>
      <c r="B34" s="187" t="s">
        <v>1260</v>
      </c>
      <c r="C34" s="187"/>
      <c r="D34" s="187"/>
      <c r="E34" s="187"/>
      <c r="F34" s="187"/>
      <c r="G34" s="187"/>
      <c r="H34" s="172"/>
    </row>
    <row r="35" spans="1:8" ht="15.75" customHeight="1">
      <c r="A35" s="180"/>
      <c r="B35" s="176"/>
      <c r="C35" s="176"/>
      <c r="D35" s="176"/>
      <c r="E35" s="176"/>
      <c r="F35" s="176"/>
      <c r="G35" s="176"/>
      <c r="H35" s="172"/>
    </row>
    <row r="36" spans="1:8" ht="31.5" customHeight="1">
      <c r="A36" s="180" t="s">
        <v>317</v>
      </c>
      <c r="B36" s="187" t="s">
        <v>1261</v>
      </c>
      <c r="C36" s="191"/>
      <c r="D36" s="191"/>
      <c r="E36" s="191"/>
      <c r="F36" s="191"/>
      <c r="G36" s="191"/>
      <c r="H36" s="172"/>
    </row>
    <row r="37" spans="1:8" ht="11.25" customHeight="1">
      <c r="A37" s="180"/>
      <c r="B37" s="187"/>
      <c r="C37" s="187"/>
      <c r="D37" s="187"/>
      <c r="E37" s="187"/>
      <c r="F37" s="187"/>
      <c r="G37" s="187"/>
      <c r="H37" s="172"/>
    </row>
    <row r="38" spans="1:8" ht="30.75" customHeight="1">
      <c r="A38" s="180" t="s">
        <v>318</v>
      </c>
      <c r="B38" s="187" t="s">
        <v>1262</v>
      </c>
      <c r="C38" s="187"/>
      <c r="D38" s="187"/>
      <c r="E38" s="191"/>
      <c r="F38" s="191"/>
      <c r="G38" s="191"/>
      <c r="H38" s="172"/>
    </row>
    <row r="39" spans="1:8" ht="20.25" customHeight="1">
      <c r="A39" s="180"/>
      <c r="B39" s="176"/>
      <c r="C39" s="176"/>
      <c r="D39" s="176"/>
      <c r="E39" s="176"/>
      <c r="F39" s="176"/>
      <c r="G39" s="176"/>
      <c r="H39" s="172"/>
    </row>
    <row r="40" spans="1:8" ht="15.75" customHeight="1">
      <c r="A40" s="180">
        <v>6</v>
      </c>
      <c r="B40" s="198" t="s">
        <v>1263</v>
      </c>
      <c r="C40" s="198"/>
      <c r="D40" s="198"/>
      <c r="E40" s="198"/>
      <c r="F40" s="198"/>
      <c r="G40" s="198"/>
      <c r="H40" s="172"/>
    </row>
    <row r="41" spans="1:8" ht="9.75" customHeight="1">
      <c r="A41" s="180"/>
      <c r="B41" s="198"/>
      <c r="C41" s="201"/>
      <c r="D41" s="201"/>
      <c r="E41" s="201"/>
      <c r="F41" s="201"/>
      <c r="G41" s="201"/>
      <c r="H41" s="172"/>
    </row>
    <row r="42" spans="1:8" ht="15" customHeight="1">
      <c r="A42" s="180" t="s">
        <v>1237</v>
      </c>
      <c r="B42" s="198" t="s">
        <v>1383</v>
      </c>
      <c r="C42" s="197"/>
      <c r="D42" s="197"/>
      <c r="E42" s="197"/>
      <c r="F42" s="197"/>
      <c r="G42" s="197"/>
      <c r="H42" s="172"/>
    </row>
    <row r="43" spans="1:8" ht="51" customHeight="1">
      <c r="A43" s="180" t="s">
        <v>1259</v>
      </c>
      <c r="B43" s="187" t="s">
        <v>866</v>
      </c>
      <c r="C43" s="200"/>
      <c r="D43" s="200"/>
      <c r="E43" s="200"/>
      <c r="F43" s="200"/>
      <c r="G43" s="200"/>
      <c r="H43" s="172"/>
    </row>
    <row r="44" spans="1:8" ht="16.5" customHeight="1">
      <c r="A44" s="180"/>
      <c r="B44" s="176"/>
      <c r="C44" s="176"/>
      <c r="D44" s="176"/>
      <c r="E44" s="176"/>
      <c r="F44" s="176"/>
      <c r="G44" s="176"/>
      <c r="H44" s="172"/>
    </row>
    <row r="45" spans="1:8" ht="51" customHeight="1">
      <c r="A45" s="180" t="s">
        <v>317</v>
      </c>
      <c r="B45" s="187" t="s">
        <v>1264</v>
      </c>
      <c r="C45" s="200"/>
      <c r="D45" s="200"/>
      <c r="E45" s="200"/>
      <c r="F45" s="200"/>
      <c r="G45" s="200"/>
      <c r="H45" s="172"/>
    </row>
    <row r="46" spans="1:8" ht="15.75" customHeight="1">
      <c r="A46" s="180"/>
      <c r="B46" s="176"/>
      <c r="C46" s="176"/>
      <c r="D46" s="176"/>
      <c r="E46" s="176"/>
      <c r="F46" s="176"/>
      <c r="G46" s="176"/>
      <c r="H46" s="172"/>
    </row>
    <row r="47" spans="1:8" ht="20.25" customHeight="1">
      <c r="A47" s="180" t="s">
        <v>1239</v>
      </c>
      <c r="B47" s="198" t="s">
        <v>1384</v>
      </c>
      <c r="C47" s="197"/>
      <c r="D47" s="197"/>
      <c r="E47" s="197"/>
      <c r="F47" s="197"/>
      <c r="G47" s="197"/>
      <c r="H47" s="172"/>
    </row>
    <row r="48" spans="1:8" ht="30.75" customHeight="1">
      <c r="A48" s="180" t="s">
        <v>1259</v>
      </c>
      <c r="B48" s="187" t="s">
        <v>1265</v>
      </c>
      <c r="C48" s="199"/>
      <c r="D48" s="199"/>
      <c r="E48" s="199"/>
      <c r="F48" s="199"/>
      <c r="G48" s="199"/>
      <c r="H48" s="172"/>
    </row>
    <row r="49" spans="1:8" ht="12" customHeight="1">
      <c r="A49" s="180"/>
      <c r="B49" s="176"/>
      <c r="C49" s="176"/>
      <c r="D49" s="176"/>
      <c r="E49" s="176"/>
      <c r="F49" s="176"/>
      <c r="G49" s="176"/>
      <c r="H49" s="172"/>
    </row>
    <row r="50" spans="1:8" ht="64.5" customHeight="1">
      <c r="A50" s="180" t="s">
        <v>317</v>
      </c>
      <c r="B50" s="187" t="s">
        <v>1266</v>
      </c>
      <c r="C50" s="200"/>
      <c r="D50" s="200"/>
      <c r="E50" s="200"/>
      <c r="F50" s="200"/>
      <c r="G50" s="200"/>
      <c r="H50" s="172"/>
    </row>
    <row r="51" spans="1:8" ht="12.75" customHeight="1">
      <c r="A51" s="180"/>
      <c r="B51" s="176"/>
      <c r="C51" s="176"/>
      <c r="D51" s="176"/>
      <c r="E51" s="176"/>
      <c r="F51" s="176"/>
      <c r="G51" s="176"/>
      <c r="H51" s="172"/>
    </row>
    <row r="52" spans="1:8" ht="15.75">
      <c r="A52" s="186">
        <v>7</v>
      </c>
      <c r="B52" s="196" t="s">
        <v>1267</v>
      </c>
      <c r="C52" s="197"/>
      <c r="D52" s="197"/>
      <c r="E52" s="197"/>
      <c r="F52" s="197"/>
      <c r="G52" s="197"/>
      <c r="H52" s="172"/>
    </row>
    <row r="53" spans="1:8" ht="15.75">
      <c r="A53" s="186" t="s">
        <v>1237</v>
      </c>
      <c r="B53" s="198" t="s">
        <v>1383</v>
      </c>
      <c r="C53" s="197"/>
      <c r="D53" s="197"/>
      <c r="E53" s="197"/>
      <c r="F53" s="197"/>
      <c r="G53" s="197"/>
      <c r="H53" s="172"/>
    </row>
    <row r="54" spans="1:8" ht="48.75" customHeight="1">
      <c r="A54" s="180"/>
      <c r="B54" s="195" t="s">
        <v>1268</v>
      </c>
      <c r="C54" s="191"/>
      <c r="D54" s="191"/>
      <c r="E54" s="191"/>
      <c r="F54" s="191"/>
      <c r="G54" s="191"/>
      <c r="H54" s="172"/>
    </row>
    <row r="55" spans="1:8" ht="15.75" customHeight="1">
      <c r="A55" s="186"/>
      <c r="B55" s="195"/>
      <c r="C55" s="191"/>
      <c r="D55" s="191"/>
      <c r="E55" s="191"/>
      <c r="F55" s="191"/>
      <c r="G55" s="191"/>
      <c r="H55" s="172"/>
    </row>
    <row r="56" spans="1:8" ht="15.75">
      <c r="A56" s="186" t="s">
        <v>1239</v>
      </c>
      <c r="B56" s="196" t="s">
        <v>1384</v>
      </c>
      <c r="C56" s="191"/>
      <c r="D56" s="191"/>
      <c r="E56" s="191"/>
      <c r="F56" s="191"/>
      <c r="G56" s="191"/>
      <c r="H56" s="172"/>
    </row>
    <row r="57" spans="1:8" ht="78" customHeight="1">
      <c r="A57" s="180" t="s">
        <v>1259</v>
      </c>
      <c r="B57" s="193" t="s">
        <v>1269</v>
      </c>
      <c r="C57" s="194"/>
      <c r="D57" s="194"/>
      <c r="E57" s="194"/>
      <c r="F57" s="194"/>
      <c r="G57" s="194"/>
      <c r="H57" s="172"/>
    </row>
    <row r="58" spans="1:8" ht="15.75">
      <c r="A58" s="186"/>
      <c r="B58" s="181"/>
      <c r="C58" s="181"/>
      <c r="D58" s="181"/>
      <c r="E58" s="181"/>
      <c r="F58" s="181"/>
      <c r="G58" s="181"/>
      <c r="H58" s="172"/>
    </row>
    <row r="59" spans="1:8" ht="51" customHeight="1">
      <c r="A59" s="180" t="s">
        <v>317</v>
      </c>
      <c r="B59" s="195" t="s">
        <v>1270</v>
      </c>
      <c r="C59" s="191"/>
      <c r="D59" s="191"/>
      <c r="E59" s="191"/>
      <c r="F59" s="191"/>
      <c r="G59" s="191"/>
      <c r="H59" s="172"/>
    </row>
    <row r="60" spans="1:8" ht="15.75">
      <c r="A60" s="186"/>
      <c r="B60" s="181"/>
      <c r="C60" s="181"/>
      <c r="D60" s="181"/>
      <c r="E60" s="181"/>
      <c r="F60" s="181"/>
      <c r="G60" s="181"/>
      <c r="H60" s="172"/>
    </row>
    <row r="61" spans="1:8" ht="15.75">
      <c r="A61" s="186">
        <v>8</v>
      </c>
      <c r="B61" s="196" t="s">
        <v>1271</v>
      </c>
      <c r="C61" s="197"/>
      <c r="D61" s="197"/>
      <c r="E61" s="197"/>
      <c r="F61" s="197"/>
      <c r="G61" s="197"/>
      <c r="H61" s="172"/>
    </row>
    <row r="62" spans="1:8" ht="93" customHeight="1">
      <c r="A62" s="186"/>
      <c r="B62" s="187" t="s">
        <v>1272</v>
      </c>
      <c r="C62" s="188"/>
      <c r="D62" s="188"/>
      <c r="E62" s="188"/>
      <c r="F62" s="188"/>
      <c r="G62" s="188"/>
      <c r="H62" s="172"/>
    </row>
    <row r="63" spans="1:8" ht="18.75" customHeight="1">
      <c r="A63" s="186"/>
      <c r="B63" s="187"/>
      <c r="C63" s="191"/>
      <c r="D63" s="191"/>
      <c r="E63" s="191"/>
      <c r="F63" s="191"/>
      <c r="G63" s="191"/>
      <c r="H63" s="172"/>
    </row>
    <row r="64" spans="1:8" ht="15.75">
      <c r="A64" s="186">
        <v>9</v>
      </c>
      <c r="B64" s="192" t="s">
        <v>1273</v>
      </c>
      <c r="C64" s="191"/>
      <c r="D64" s="191"/>
      <c r="E64" s="191"/>
      <c r="F64" s="191"/>
      <c r="G64" s="191"/>
      <c r="H64" s="172"/>
    </row>
    <row r="65" spans="1:8" ht="33.75" customHeight="1">
      <c r="A65" s="180" t="s">
        <v>1237</v>
      </c>
      <c r="B65" s="187" t="s">
        <v>1274</v>
      </c>
      <c r="C65" s="188"/>
      <c r="D65" s="188"/>
      <c r="E65" s="188"/>
      <c r="F65" s="188"/>
      <c r="G65" s="188"/>
      <c r="H65" s="172"/>
    </row>
    <row r="66" spans="1:8" ht="15.75">
      <c r="A66" s="180"/>
      <c r="B66" s="187"/>
      <c r="C66" s="188"/>
      <c r="D66" s="188"/>
      <c r="E66" s="175"/>
      <c r="F66" s="175"/>
      <c r="G66" s="175"/>
      <c r="H66" s="172"/>
    </row>
    <row r="67" spans="1:8" ht="78" customHeight="1">
      <c r="A67" s="180" t="s">
        <v>1239</v>
      </c>
      <c r="B67" s="187" t="s">
        <v>867</v>
      </c>
      <c r="C67" s="188"/>
      <c r="D67" s="188"/>
      <c r="E67" s="188"/>
      <c r="F67" s="188"/>
      <c r="G67" s="188"/>
      <c r="H67" s="172"/>
    </row>
    <row r="68" spans="1:8" ht="15.75">
      <c r="A68" s="180"/>
      <c r="B68" s="187"/>
      <c r="C68" s="188"/>
      <c r="D68" s="188"/>
      <c r="E68" s="175"/>
      <c r="F68" s="175"/>
      <c r="G68" s="175"/>
      <c r="H68" s="172"/>
    </row>
    <row r="69" spans="1:8" ht="63.75" customHeight="1">
      <c r="A69" s="186" t="s">
        <v>1243</v>
      </c>
      <c r="B69" s="187" t="s">
        <v>868</v>
      </c>
      <c r="C69" s="188"/>
      <c r="D69" s="188"/>
      <c r="E69" s="191"/>
      <c r="F69" s="191"/>
      <c r="G69" s="191"/>
      <c r="H69" s="172"/>
    </row>
    <row r="70" spans="1:8" ht="15.75">
      <c r="A70" s="186"/>
      <c r="B70" s="187"/>
      <c r="C70" s="188"/>
      <c r="D70" s="188"/>
      <c r="E70" s="175"/>
      <c r="F70" s="175"/>
      <c r="G70" s="175"/>
      <c r="H70" s="172"/>
    </row>
    <row r="71" spans="1:8" ht="30" customHeight="1">
      <c r="A71" s="186" t="s">
        <v>1245</v>
      </c>
      <c r="B71" s="187" t="s">
        <v>1275</v>
      </c>
      <c r="C71" s="188"/>
      <c r="D71" s="188"/>
      <c r="E71" s="191"/>
      <c r="F71" s="191"/>
      <c r="G71" s="191"/>
      <c r="H71" s="172"/>
    </row>
    <row r="72" spans="1:8" ht="15.75">
      <c r="A72" s="186"/>
      <c r="B72" s="183"/>
      <c r="C72" s="182"/>
      <c r="D72" s="184"/>
      <c r="E72" s="175"/>
      <c r="F72" s="175"/>
      <c r="G72" s="175"/>
      <c r="H72" s="172"/>
    </row>
    <row r="73" spans="1:8" ht="15.75">
      <c r="A73" s="186">
        <v>10</v>
      </c>
      <c r="B73" s="192" t="s">
        <v>1276</v>
      </c>
      <c r="C73" s="191"/>
      <c r="D73" s="191"/>
      <c r="E73" s="191"/>
      <c r="F73" s="191"/>
      <c r="G73" s="191"/>
      <c r="H73" s="172"/>
    </row>
    <row r="74" spans="1:8" ht="79.5" customHeight="1">
      <c r="A74" s="180" t="s">
        <v>1237</v>
      </c>
      <c r="B74" s="189" t="s">
        <v>1277</v>
      </c>
      <c r="C74" s="190"/>
      <c r="D74" s="190"/>
      <c r="E74" s="188"/>
      <c r="F74" s="188"/>
      <c r="G74" s="188"/>
      <c r="H74" s="172"/>
    </row>
    <row r="75" spans="1:8" ht="15.75">
      <c r="A75" s="180"/>
      <c r="B75" s="183"/>
      <c r="C75" s="182"/>
      <c r="D75" s="184"/>
      <c r="E75" s="175"/>
      <c r="F75" s="175"/>
      <c r="G75" s="175"/>
      <c r="H75" s="172"/>
    </row>
    <row r="76" spans="1:8" ht="33.75" customHeight="1">
      <c r="A76" s="180" t="s">
        <v>1239</v>
      </c>
      <c r="B76" s="189" t="s">
        <v>1278</v>
      </c>
      <c r="C76" s="190"/>
      <c r="D76" s="190"/>
      <c r="E76" s="188"/>
      <c r="F76" s="188"/>
      <c r="G76" s="188"/>
      <c r="H76" s="172"/>
    </row>
    <row r="77" spans="1:8" ht="15.75">
      <c r="A77" s="180"/>
      <c r="B77" s="187"/>
      <c r="C77" s="188"/>
      <c r="D77" s="188"/>
      <c r="E77" s="175"/>
      <c r="F77" s="175"/>
      <c r="G77" s="175"/>
      <c r="H77" s="172"/>
    </row>
    <row r="78" spans="1:8" ht="33.75" customHeight="1">
      <c r="A78" s="180" t="s">
        <v>1243</v>
      </c>
      <c r="B78" s="189" t="s">
        <v>1279</v>
      </c>
      <c r="C78" s="190"/>
      <c r="D78" s="190"/>
      <c r="E78" s="188"/>
      <c r="F78" s="188"/>
      <c r="G78" s="188"/>
      <c r="H78" s="172"/>
    </row>
    <row r="79" spans="1:8" ht="15.75">
      <c r="A79" s="180"/>
      <c r="B79" s="187"/>
      <c r="C79" s="188"/>
      <c r="D79" s="188"/>
      <c r="E79" s="175"/>
      <c r="F79" s="175"/>
      <c r="G79" s="175"/>
      <c r="H79" s="172"/>
    </row>
    <row r="80" spans="1:8" ht="32.25" customHeight="1">
      <c r="A80" s="180" t="s">
        <v>1245</v>
      </c>
      <c r="B80" s="189" t="s">
        <v>1280</v>
      </c>
      <c r="C80" s="190"/>
      <c r="D80" s="190"/>
      <c r="E80" s="188"/>
      <c r="F80" s="188"/>
      <c r="G80" s="188"/>
      <c r="H80" s="172"/>
    </row>
    <row r="81" spans="1:8" ht="15.75">
      <c r="A81" s="180"/>
      <c r="B81" s="172"/>
      <c r="C81" s="172"/>
      <c r="D81" s="171"/>
      <c r="E81" s="172"/>
      <c r="F81" s="172"/>
      <c r="G81" s="172"/>
      <c r="H81" s="172"/>
    </row>
  </sheetData>
  <sheetProtection password="EB66" sheet="1" objects="1" scenarios="1"/>
  <mergeCells count="56">
    <mergeCell ref="B10:G10"/>
    <mergeCell ref="B11:G11"/>
    <mergeCell ref="B13:G13"/>
    <mergeCell ref="B15:G15"/>
    <mergeCell ref="B2:G2"/>
    <mergeCell ref="B4:G4"/>
    <mergeCell ref="B7:G7"/>
    <mergeCell ref="B8:G8"/>
    <mergeCell ref="B25:G25"/>
    <mergeCell ref="B26:G26"/>
    <mergeCell ref="B28:G28"/>
    <mergeCell ref="B29:G29"/>
    <mergeCell ref="B17:G17"/>
    <mergeCell ref="B19:G19"/>
    <mergeCell ref="B21:G21"/>
    <mergeCell ref="B23:G23"/>
    <mergeCell ref="B36:G36"/>
    <mergeCell ref="B37:G37"/>
    <mergeCell ref="B38:G38"/>
    <mergeCell ref="B40:G40"/>
    <mergeCell ref="B30:D30"/>
    <mergeCell ref="B31:G31"/>
    <mergeCell ref="B33:G33"/>
    <mergeCell ref="B34:G34"/>
    <mergeCell ref="B47:G47"/>
    <mergeCell ref="B48:G48"/>
    <mergeCell ref="B50:G50"/>
    <mergeCell ref="B52:G52"/>
    <mergeCell ref="B41:G41"/>
    <mergeCell ref="B42:G42"/>
    <mergeCell ref="B43:G43"/>
    <mergeCell ref="B45:G45"/>
    <mergeCell ref="B57:G57"/>
    <mergeCell ref="B59:G59"/>
    <mergeCell ref="B61:G61"/>
    <mergeCell ref="B62:G62"/>
    <mergeCell ref="B53:G53"/>
    <mergeCell ref="B54:G54"/>
    <mergeCell ref="B55:G55"/>
    <mergeCell ref="B56:G56"/>
    <mergeCell ref="B67:G67"/>
    <mergeCell ref="B68:D68"/>
    <mergeCell ref="B69:G69"/>
    <mergeCell ref="B70:D70"/>
    <mergeCell ref="B63:G63"/>
    <mergeCell ref="B64:G64"/>
    <mergeCell ref="B65:G65"/>
    <mergeCell ref="B66:D66"/>
    <mergeCell ref="B77:D77"/>
    <mergeCell ref="B78:G78"/>
    <mergeCell ref="B79:D79"/>
    <mergeCell ref="B80:G80"/>
    <mergeCell ref="B71:G71"/>
    <mergeCell ref="B73:G73"/>
    <mergeCell ref="B74:G74"/>
    <mergeCell ref="B76:G76"/>
  </mergeCells>
  <printOptions/>
  <pageMargins left="0.75" right="0.75" top="1" bottom="1" header="0.5" footer="0.5"/>
  <pageSetup horizontalDpi="600" verticalDpi="600" orientation="portrait" scale="43" r:id="rId1"/>
  <rowBreaks count="1" manualBreakCount="1">
    <brk id="111" max="3" man="1"/>
  </rowBreaks>
  <colBreaks count="1" manualBreakCount="1">
    <brk id="3" max="65535" man="1"/>
  </colBreaks>
</worksheet>
</file>

<file path=xl/worksheets/sheet2.xml><?xml version="1.0" encoding="utf-8"?>
<worksheet xmlns="http://schemas.openxmlformats.org/spreadsheetml/2006/main" xmlns:r="http://schemas.openxmlformats.org/officeDocument/2006/relationships">
  <sheetPr codeName="Sheet1"/>
  <dimension ref="A1:IU743"/>
  <sheetViews>
    <sheetView zoomScalePageLayoutView="0" workbookViewId="0" topLeftCell="A1">
      <selection activeCell="A1" sqref="A1:U1"/>
    </sheetView>
  </sheetViews>
  <sheetFormatPr defaultColWidth="2.7109375" defaultRowHeight="13.5" customHeight="1"/>
  <cols>
    <col min="1" max="11" width="2.7109375" style="7" customWidth="1"/>
    <col min="12" max="12" width="24.00390625" style="7" customWidth="1"/>
    <col min="13" max="14" width="2.7109375" style="7" customWidth="1"/>
    <col min="15" max="15" width="2.57421875" style="7" customWidth="1"/>
    <col min="16" max="30" width="2.7109375" style="7" customWidth="1"/>
    <col min="31" max="31" width="3.7109375" style="7" customWidth="1"/>
    <col min="32" max="32" width="3.8515625" style="7" customWidth="1"/>
    <col min="33" max="42" width="2.7109375" style="7" customWidth="1"/>
    <col min="43" max="43" width="11.00390625" style="7" customWidth="1"/>
    <col min="44" max="248" width="2.7109375" style="7" customWidth="1"/>
    <col min="249" max="249" width="32.00390625" style="7" bestFit="1" customWidth="1"/>
    <col min="250" max="251" width="7.00390625" style="7" bestFit="1" customWidth="1"/>
    <col min="252" max="252" width="32.00390625" style="7" bestFit="1" customWidth="1"/>
    <col min="253" max="253" width="26.140625" style="7" bestFit="1" customWidth="1"/>
    <col min="254" max="254" width="20.28125" style="7" bestFit="1" customWidth="1"/>
    <col min="255" max="255" width="7.00390625" style="7" bestFit="1" customWidth="1"/>
    <col min="256" max="16384" width="2.7109375" style="7" customWidth="1"/>
  </cols>
  <sheetData>
    <row r="1" spans="1:52" ht="23.25" customHeight="1">
      <c r="A1" s="262" t="s">
        <v>1106</v>
      </c>
      <c r="B1" s="262"/>
      <c r="C1" s="262"/>
      <c r="D1" s="262"/>
      <c r="E1" s="262"/>
      <c r="F1" s="262"/>
      <c r="G1" s="262"/>
      <c r="H1" s="262"/>
      <c r="I1" s="262"/>
      <c r="J1" s="262"/>
      <c r="K1" s="262"/>
      <c r="L1" s="262"/>
      <c r="M1" s="262"/>
      <c r="N1" s="262"/>
      <c r="O1" s="262"/>
      <c r="P1" s="262"/>
      <c r="Q1" s="262"/>
      <c r="R1" s="262"/>
      <c r="S1" s="262"/>
      <c r="T1" s="262"/>
      <c r="U1" s="262"/>
      <c r="V1" s="263" t="s">
        <v>399</v>
      </c>
      <c r="W1" s="263"/>
      <c r="X1" s="263"/>
      <c r="Y1" s="263"/>
      <c r="Z1" s="263"/>
      <c r="AA1" s="263"/>
      <c r="AB1" s="263"/>
      <c r="AC1" s="263"/>
      <c r="AD1" s="263"/>
      <c r="AE1" s="263"/>
      <c r="AF1" s="263"/>
      <c r="AG1" s="263"/>
      <c r="AH1" s="263"/>
      <c r="AI1" s="263"/>
      <c r="AJ1" s="263"/>
      <c r="AK1" s="263"/>
      <c r="AL1" s="263"/>
      <c r="AM1" s="263"/>
      <c r="AN1" s="263"/>
      <c r="AO1" s="263"/>
      <c r="AP1" s="263"/>
      <c r="AQ1" s="263"/>
      <c r="AR1" s="6"/>
      <c r="AS1" s="6"/>
      <c r="AT1" s="6"/>
      <c r="AU1" s="6"/>
      <c r="AV1" s="6"/>
      <c r="AW1" s="6"/>
      <c r="AX1" s="6"/>
      <c r="AY1" s="6"/>
      <c r="AZ1" s="6"/>
    </row>
    <row r="2" spans="1:43" ht="13.5" customHeight="1">
      <c r="A2" s="8"/>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row>
    <row r="3" spans="1:52" ht="13.5" customHeight="1">
      <c r="A3" s="8"/>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10"/>
      <c r="AR3" s="11"/>
      <c r="AS3" s="11"/>
      <c r="AT3" s="11"/>
      <c r="AU3" s="11"/>
      <c r="AV3" s="11"/>
      <c r="AW3" s="11"/>
      <c r="AX3" s="11"/>
      <c r="AY3" s="11"/>
      <c r="AZ3" s="11"/>
    </row>
    <row r="4" spans="1:43" ht="13.5" customHeight="1" hidden="1">
      <c r="A4" s="8"/>
      <c r="B4" s="250" t="s">
        <v>1210</v>
      </c>
      <c r="C4" s="250"/>
      <c r="D4" s="250"/>
      <c r="E4" s="250"/>
      <c r="F4" s="250"/>
      <c r="G4" s="250"/>
      <c r="H4" s="250"/>
      <c r="I4" s="250"/>
      <c r="J4" s="8"/>
      <c r="K4" s="8"/>
      <c r="L4" s="8"/>
      <c r="M4" s="226">
        <v>1</v>
      </c>
      <c r="N4" s="267"/>
      <c r="O4" s="267"/>
      <c r="P4" s="267"/>
      <c r="Q4" s="267"/>
      <c r="R4" s="267"/>
      <c r="S4" s="267"/>
      <c r="T4" s="267"/>
      <c r="U4" s="267"/>
      <c r="V4" s="267"/>
      <c r="W4" s="267"/>
      <c r="X4" s="267"/>
      <c r="Y4" s="267"/>
      <c r="Z4" s="267"/>
      <c r="AA4" s="268"/>
      <c r="AB4" s="8"/>
      <c r="AC4" s="8"/>
      <c r="AD4" s="8"/>
      <c r="AE4" s="8"/>
      <c r="AF4" s="8"/>
      <c r="AH4" s="8"/>
      <c r="AI4" s="8"/>
      <c r="AJ4" s="8"/>
      <c r="AK4" s="8"/>
      <c r="AL4" s="8"/>
      <c r="AM4" s="8"/>
      <c r="AN4" s="8"/>
      <c r="AO4" s="8"/>
      <c r="AP4" s="8"/>
      <c r="AQ4" s="8"/>
    </row>
    <row r="5" spans="1:56" ht="12.75" customHeight="1">
      <c r="A5" s="94"/>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12"/>
      <c r="AH5" s="94"/>
      <c r="AI5" s="94"/>
      <c r="AJ5" s="94"/>
      <c r="AK5" s="94"/>
      <c r="AL5" s="94"/>
      <c r="AM5" s="94"/>
      <c r="AN5" s="94"/>
      <c r="AO5" s="94"/>
      <c r="AP5" s="13"/>
      <c r="AQ5" s="13"/>
      <c r="AR5" s="14"/>
      <c r="AS5" s="14"/>
      <c r="AT5" s="14"/>
      <c r="AU5" s="14"/>
      <c r="AV5" s="14"/>
      <c r="AW5" s="14"/>
      <c r="AX5" s="14"/>
      <c r="AY5" s="14"/>
      <c r="AZ5" s="14"/>
      <c r="BA5" s="14"/>
      <c r="BB5" s="14"/>
      <c r="BC5" s="14"/>
      <c r="BD5" s="14"/>
    </row>
    <row r="6" spans="1:56" ht="15" customHeight="1">
      <c r="A6" s="13"/>
      <c r="B6" s="254" t="s">
        <v>1073</v>
      </c>
      <c r="C6" s="254"/>
      <c r="D6" s="254"/>
      <c r="E6" s="254"/>
      <c r="F6" s="254"/>
      <c r="G6" s="254"/>
      <c r="H6" s="254"/>
      <c r="I6" s="254"/>
      <c r="J6" s="254"/>
      <c r="K6" s="254"/>
      <c r="L6" s="254"/>
      <c r="M6" s="221" t="s">
        <v>1364</v>
      </c>
      <c r="N6" s="273"/>
      <c r="O6" s="273"/>
      <c r="P6" s="273"/>
      <c r="Q6" s="273"/>
      <c r="R6" s="273"/>
      <c r="S6" s="273"/>
      <c r="T6" s="273"/>
      <c r="U6" s="273"/>
      <c r="V6" s="273"/>
      <c r="W6" s="265"/>
      <c r="X6" s="265"/>
      <c r="Y6" s="265"/>
      <c r="Z6" s="265"/>
      <c r="AA6" s="265"/>
      <c r="AB6" s="13"/>
      <c r="AC6" s="265"/>
      <c r="AD6" s="265"/>
      <c r="AE6" s="265"/>
      <c r="AF6" s="266"/>
      <c r="AG6" s="266"/>
      <c r="AH6" s="13"/>
      <c r="AI6" s="13"/>
      <c r="AJ6" s="13"/>
      <c r="AK6" s="13"/>
      <c r="AL6" s="13"/>
      <c r="AM6" s="13"/>
      <c r="AN6" s="13"/>
      <c r="AO6" s="13"/>
      <c r="AP6" s="13"/>
      <c r="AQ6" s="13"/>
      <c r="AR6" s="14"/>
      <c r="AS6" s="14"/>
      <c r="AT6" s="14"/>
      <c r="AU6" s="14"/>
      <c r="AV6" s="14"/>
      <c r="AW6" s="14"/>
      <c r="AX6" s="14"/>
      <c r="AY6" s="14"/>
      <c r="AZ6" s="14"/>
      <c r="BA6" s="14"/>
      <c r="BB6" s="14"/>
      <c r="BC6" s="14"/>
      <c r="BD6" s="14"/>
    </row>
    <row r="7" spans="1:43" ht="13.5" customHeight="1">
      <c r="A7" s="8"/>
      <c r="B7" s="8"/>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row>
    <row r="8" spans="1:43" ht="13.5" customHeight="1">
      <c r="A8" s="15"/>
      <c r="B8" s="254" t="s">
        <v>189</v>
      </c>
      <c r="C8" s="254"/>
      <c r="D8" s="254"/>
      <c r="E8" s="254"/>
      <c r="F8" s="254"/>
      <c r="G8" s="254"/>
      <c r="H8" s="254"/>
      <c r="I8" s="254"/>
      <c r="J8" s="254"/>
      <c r="K8" s="254"/>
      <c r="L8" s="254"/>
      <c r="M8" s="257"/>
      <c r="N8" s="258"/>
      <c r="O8" s="258"/>
      <c r="P8" s="258"/>
      <c r="Q8" s="258"/>
      <c r="R8" s="258"/>
      <c r="S8" s="258"/>
      <c r="T8" s="258"/>
      <c r="U8" s="258"/>
      <c r="V8" s="258"/>
      <c r="W8" s="258"/>
      <c r="X8" s="258"/>
      <c r="Y8" s="258"/>
      <c r="Z8" s="258"/>
      <c r="AA8" s="259"/>
      <c r="AB8" s="41"/>
      <c r="AC8" s="254" t="s">
        <v>187</v>
      </c>
      <c r="AD8" s="277"/>
      <c r="AE8" s="277"/>
      <c r="AF8" s="277"/>
      <c r="AG8" s="278"/>
      <c r="AH8" s="251"/>
      <c r="AI8" s="252"/>
      <c r="AJ8" s="252"/>
      <c r="AK8" s="252"/>
      <c r="AL8" s="252"/>
      <c r="AM8" s="252"/>
      <c r="AN8" s="252"/>
      <c r="AO8" s="252"/>
      <c r="AP8" s="8"/>
      <c r="AQ8" s="8"/>
    </row>
    <row r="9" spans="1:43" ht="13.5" customHeight="1">
      <c r="A9" s="15"/>
      <c r="B9" s="41"/>
      <c r="C9" s="41"/>
      <c r="D9" s="41"/>
      <c r="E9" s="41"/>
      <c r="F9" s="41"/>
      <c r="G9" s="41"/>
      <c r="H9" s="41"/>
      <c r="I9" s="41"/>
      <c r="J9" s="41"/>
      <c r="K9" s="41"/>
      <c r="L9" s="41"/>
      <c r="M9" s="46"/>
      <c r="N9" s="46"/>
      <c r="O9" s="46"/>
      <c r="P9" s="46"/>
      <c r="Q9" s="46"/>
      <c r="R9" s="46"/>
      <c r="S9" s="46"/>
      <c r="T9" s="46"/>
      <c r="U9" s="46"/>
      <c r="V9" s="46"/>
      <c r="W9" s="16"/>
      <c r="X9" s="41"/>
      <c r="Y9" s="41"/>
      <c r="Z9" s="41"/>
      <c r="AA9" s="41"/>
      <c r="AB9" s="41"/>
      <c r="AC9" s="41"/>
      <c r="AD9" s="41"/>
      <c r="AE9" s="41"/>
      <c r="AF9" s="41"/>
      <c r="AG9" s="47"/>
      <c r="AH9" s="47"/>
      <c r="AI9" s="47"/>
      <c r="AJ9" s="47"/>
      <c r="AK9" s="47"/>
      <c r="AL9" s="47"/>
      <c r="AM9" s="47"/>
      <c r="AN9" s="47"/>
      <c r="AO9" s="47"/>
      <c r="AP9" s="8"/>
      <c r="AQ9" s="8"/>
    </row>
    <row r="10" spans="1:43" ht="13.5" customHeight="1">
      <c r="A10" s="15"/>
      <c r="B10" s="146" t="s">
        <v>190</v>
      </c>
      <c r="C10" s="146"/>
      <c r="D10" s="146"/>
      <c r="E10" s="146"/>
      <c r="F10" s="146"/>
      <c r="G10" s="146"/>
      <c r="H10" s="146"/>
      <c r="I10" s="146"/>
      <c r="J10" s="146"/>
      <c r="K10" s="18"/>
      <c r="L10" s="17"/>
      <c r="M10" s="257"/>
      <c r="N10" s="258"/>
      <c r="O10" s="258"/>
      <c r="P10" s="258"/>
      <c r="Q10" s="258"/>
      <c r="R10" s="258"/>
      <c r="S10" s="258"/>
      <c r="T10" s="258"/>
      <c r="U10" s="258"/>
      <c r="V10" s="258"/>
      <c r="W10" s="258"/>
      <c r="X10" s="258"/>
      <c r="Y10" s="258"/>
      <c r="Z10" s="258"/>
      <c r="AA10" s="259"/>
      <c r="AB10" s="18"/>
      <c r="AC10" s="250" t="s">
        <v>188</v>
      </c>
      <c r="AD10" s="274"/>
      <c r="AE10" s="274"/>
      <c r="AF10" s="274"/>
      <c r="AG10" s="275"/>
      <c r="AH10" s="251"/>
      <c r="AI10" s="252"/>
      <c r="AJ10" s="252"/>
      <c r="AK10" s="252"/>
      <c r="AL10" s="252"/>
      <c r="AM10" s="252"/>
      <c r="AN10" s="252"/>
      <c r="AO10" s="252"/>
      <c r="AP10" s="8"/>
      <c r="AQ10" s="8"/>
    </row>
    <row r="11" spans="1:43" ht="13.5" customHeight="1">
      <c r="A11" s="15"/>
      <c r="B11" s="41"/>
      <c r="C11" s="41"/>
      <c r="D11" s="41"/>
      <c r="E11" s="41"/>
      <c r="F11" s="41"/>
      <c r="G11" s="41"/>
      <c r="H11" s="41"/>
      <c r="I11" s="41"/>
      <c r="J11" s="41"/>
      <c r="K11" s="17"/>
      <c r="L11" s="17"/>
      <c r="M11" s="17"/>
      <c r="N11" s="17"/>
      <c r="O11" s="17"/>
      <c r="P11" s="17"/>
      <c r="Q11" s="17"/>
      <c r="R11" s="17"/>
      <c r="S11" s="17"/>
      <c r="T11" s="8"/>
      <c r="U11" s="8"/>
      <c r="V11" s="8"/>
      <c r="W11" s="8"/>
      <c r="X11" s="8"/>
      <c r="Y11" s="8"/>
      <c r="Z11" s="8"/>
      <c r="AA11" s="8"/>
      <c r="AB11" s="8"/>
      <c r="AC11" s="8"/>
      <c r="AD11" s="8"/>
      <c r="AE11" s="8"/>
      <c r="AF11" s="8"/>
      <c r="AG11" s="8"/>
      <c r="AH11" s="8"/>
      <c r="AI11" s="8"/>
      <c r="AJ11" s="8"/>
      <c r="AK11" s="8"/>
      <c r="AL11" s="8"/>
      <c r="AM11" s="8"/>
      <c r="AN11" s="8"/>
      <c r="AO11" s="8"/>
      <c r="AP11" s="8"/>
      <c r="AQ11" s="8"/>
    </row>
    <row r="12" spans="1:43" ht="13.5" customHeight="1">
      <c r="A12" s="17"/>
      <c r="B12" s="261" t="s">
        <v>912</v>
      </c>
      <c r="C12" s="261"/>
      <c r="D12" s="261"/>
      <c r="E12" s="261"/>
      <c r="F12" s="261"/>
      <c r="G12" s="261"/>
      <c r="H12" s="261"/>
      <c r="I12" s="261"/>
      <c r="J12" s="261"/>
      <c r="K12" s="261"/>
      <c r="L12" s="261"/>
      <c r="M12" s="221"/>
      <c r="N12" s="221"/>
      <c r="O12" s="221"/>
      <c r="P12" s="221"/>
      <c r="Q12" s="221"/>
      <c r="R12" s="221"/>
      <c r="S12" s="221"/>
      <c r="T12" s="221"/>
      <c r="U12" s="221"/>
      <c r="V12" s="221"/>
      <c r="W12" s="221"/>
      <c r="X12" s="221"/>
      <c r="Y12" s="221"/>
      <c r="Z12" s="221"/>
      <c r="AA12" s="221"/>
      <c r="AB12" s="221"/>
      <c r="AC12" s="221"/>
      <c r="AD12" s="221"/>
      <c r="AE12" s="221"/>
      <c r="AF12" s="221"/>
      <c r="AG12" s="221"/>
      <c r="AH12" s="221"/>
      <c r="AI12" s="221"/>
      <c r="AJ12" s="221"/>
      <c r="AK12" s="221"/>
      <c r="AL12" s="221"/>
      <c r="AM12" s="221"/>
      <c r="AN12" s="221"/>
      <c r="AO12" s="221"/>
      <c r="AP12" s="8"/>
      <c r="AQ12" s="8"/>
    </row>
    <row r="13" spans="1:43" ht="13.5" customHeight="1">
      <c r="A13" s="17"/>
      <c r="B13" s="107"/>
      <c r="C13" s="12"/>
      <c r="D13" s="12"/>
      <c r="E13" s="12"/>
      <c r="F13" s="12"/>
      <c r="G13" s="12"/>
      <c r="H13" s="12"/>
      <c r="I13" s="12"/>
      <c r="J13" s="12"/>
      <c r="K13" s="12"/>
      <c r="L13" s="12"/>
      <c r="M13" s="8"/>
      <c r="N13" s="8"/>
      <c r="O13" s="8"/>
      <c r="P13" s="8"/>
      <c r="Q13" s="8"/>
      <c r="R13" s="8"/>
      <c r="S13" s="8"/>
      <c r="T13" s="8"/>
      <c r="U13" s="8"/>
      <c r="V13" s="8"/>
      <c r="W13" s="8"/>
      <c r="X13" s="260"/>
      <c r="Y13" s="260"/>
      <c r="Z13" s="260"/>
      <c r="AA13" s="260"/>
      <c r="AB13" s="260"/>
      <c r="AC13" s="260"/>
      <c r="AD13" s="260"/>
      <c r="AE13" s="260"/>
      <c r="AF13" s="260"/>
      <c r="AG13" s="8"/>
      <c r="AH13" s="8"/>
      <c r="AI13" s="8"/>
      <c r="AJ13" s="8"/>
      <c r="AK13" s="8"/>
      <c r="AL13" s="8"/>
      <c r="AM13" s="8"/>
      <c r="AN13" s="8"/>
      <c r="AO13" s="8"/>
      <c r="AP13" s="8"/>
      <c r="AQ13" s="8"/>
    </row>
    <row r="14" spans="1:43" ht="13.5" customHeight="1">
      <c r="A14" s="17"/>
      <c r="B14" s="254" t="s">
        <v>1228</v>
      </c>
      <c r="C14" s="254"/>
      <c r="D14" s="254"/>
      <c r="E14" s="254"/>
      <c r="F14" s="254"/>
      <c r="G14" s="254"/>
      <c r="H14" s="254"/>
      <c r="I14" s="254"/>
      <c r="J14" s="254"/>
      <c r="K14" s="254"/>
      <c r="L14" s="255"/>
      <c r="M14" s="215"/>
      <c r="N14" s="216"/>
      <c r="O14" s="216"/>
      <c r="P14" s="216"/>
      <c r="Q14" s="216"/>
      <c r="R14" s="216"/>
      <c r="S14" s="216"/>
      <c r="T14" s="216"/>
      <c r="U14" s="216"/>
      <c r="V14" s="217"/>
      <c r="W14" s="16"/>
      <c r="X14" s="254"/>
      <c r="Y14" s="254"/>
      <c r="Z14" s="254"/>
      <c r="AA14" s="254"/>
      <c r="AB14" s="254"/>
      <c r="AC14" s="254"/>
      <c r="AD14" s="254"/>
      <c r="AE14" s="254"/>
      <c r="AF14" s="254"/>
      <c r="AG14" s="264"/>
      <c r="AH14" s="264"/>
      <c r="AI14" s="264"/>
      <c r="AJ14" s="264"/>
      <c r="AK14" s="264"/>
      <c r="AL14" s="264"/>
      <c r="AM14" s="264"/>
      <c r="AN14" s="264"/>
      <c r="AO14" s="264"/>
      <c r="AP14" s="8"/>
      <c r="AQ14" s="8"/>
    </row>
    <row r="15" spans="1:43" ht="13.5" customHeight="1">
      <c r="A15" s="17"/>
      <c r="B15" s="256"/>
      <c r="C15" s="256"/>
      <c r="D15" s="256"/>
      <c r="E15" s="256"/>
      <c r="F15" s="256"/>
      <c r="G15" s="256"/>
      <c r="H15" s="256"/>
      <c r="I15" s="256"/>
      <c r="J15" s="256"/>
      <c r="K15" s="256"/>
      <c r="L15" s="256"/>
      <c r="M15" s="8"/>
      <c r="N15" s="8"/>
      <c r="O15" s="8"/>
      <c r="P15" s="8"/>
      <c r="Q15" s="8"/>
      <c r="R15" s="8"/>
      <c r="S15" s="8"/>
      <c r="T15" s="8"/>
      <c r="U15" s="8"/>
      <c r="V15" s="8"/>
      <c r="W15" s="8"/>
      <c r="X15" s="279"/>
      <c r="Y15" s="279"/>
      <c r="Z15" s="279"/>
      <c r="AA15" s="279"/>
      <c r="AB15" s="279"/>
      <c r="AC15" s="279"/>
      <c r="AD15" s="279"/>
      <c r="AE15" s="279"/>
      <c r="AF15" s="279"/>
      <c r="AG15" s="8"/>
      <c r="AH15" s="8"/>
      <c r="AI15" s="8"/>
      <c r="AJ15" s="8"/>
      <c r="AK15" s="8"/>
      <c r="AL15" s="8"/>
      <c r="AM15" s="8"/>
      <c r="AN15" s="8"/>
      <c r="AO15" s="8"/>
      <c r="AP15" s="8"/>
      <c r="AQ15" s="8"/>
    </row>
    <row r="16" spans="1:43" ht="13.5" customHeight="1">
      <c r="A16" s="17"/>
      <c r="B16" s="250" t="s">
        <v>1037</v>
      </c>
      <c r="C16" s="250"/>
      <c r="D16" s="250"/>
      <c r="E16" s="250"/>
      <c r="F16" s="250"/>
      <c r="G16" s="250"/>
      <c r="H16" s="250"/>
      <c r="I16" s="250"/>
      <c r="J16" s="250"/>
      <c r="K16" s="250"/>
      <c r="L16" s="250"/>
      <c r="M16" s="280"/>
      <c r="N16" s="281"/>
      <c r="O16" s="281"/>
      <c r="P16" s="281"/>
      <c r="Q16" s="281"/>
      <c r="R16" s="281"/>
      <c r="S16" s="281"/>
      <c r="T16" s="281"/>
      <c r="U16" s="281"/>
      <c r="V16" s="282"/>
      <c r="W16" s="8"/>
      <c r="X16" s="8"/>
      <c r="Y16" s="8"/>
      <c r="Z16" s="8"/>
      <c r="AA16" s="8"/>
      <c r="AB16" s="8"/>
      <c r="AC16" s="8"/>
      <c r="AD16" s="8"/>
      <c r="AE16" s="8"/>
      <c r="AF16" s="8"/>
      <c r="AG16" s="8"/>
      <c r="AH16" s="8"/>
      <c r="AI16" s="8"/>
      <c r="AJ16" s="8"/>
      <c r="AK16" s="8"/>
      <c r="AL16" s="8"/>
      <c r="AM16" s="8"/>
      <c r="AN16" s="8"/>
      <c r="AO16" s="8"/>
      <c r="AP16" s="8"/>
      <c r="AQ16" s="8"/>
    </row>
    <row r="17" spans="1:43" ht="13.5" customHeight="1">
      <c r="A17" s="17"/>
      <c r="B17" s="272"/>
      <c r="C17" s="272"/>
      <c r="D17" s="272"/>
      <c r="E17" s="272"/>
      <c r="F17" s="272"/>
      <c r="G17" s="272"/>
      <c r="H17" s="272"/>
      <c r="I17" s="272"/>
      <c r="J17" s="272"/>
      <c r="K17" s="272"/>
      <c r="L17" s="272"/>
      <c r="M17" s="8"/>
      <c r="N17" s="8"/>
      <c r="O17" s="8"/>
      <c r="P17" s="8"/>
      <c r="Q17" s="8"/>
      <c r="R17" s="8"/>
      <c r="S17" s="8"/>
      <c r="T17" s="8"/>
      <c r="U17" s="8"/>
      <c r="V17" s="8"/>
      <c r="W17" s="8"/>
      <c r="X17" s="254"/>
      <c r="Y17" s="254"/>
      <c r="Z17" s="254"/>
      <c r="AA17" s="254"/>
      <c r="AB17" s="254"/>
      <c r="AC17" s="254"/>
      <c r="AD17" s="254"/>
      <c r="AE17" s="254"/>
      <c r="AF17" s="254"/>
      <c r="AG17" s="276"/>
      <c r="AH17" s="276"/>
      <c r="AI17" s="276"/>
      <c r="AJ17" s="276"/>
      <c r="AK17" s="276"/>
      <c r="AL17" s="276"/>
      <c r="AM17" s="276"/>
      <c r="AN17" s="276"/>
      <c r="AO17" s="276"/>
      <c r="AP17" s="8"/>
      <c r="AQ17" s="8"/>
    </row>
    <row r="18" spans="1:43" ht="13.5" customHeight="1">
      <c r="A18" s="17"/>
      <c r="B18" s="17"/>
      <c r="C18" s="8"/>
      <c r="D18" s="8"/>
      <c r="E18" s="8"/>
      <c r="F18" s="8"/>
      <c r="G18" s="8"/>
      <c r="H18" s="8"/>
      <c r="I18" s="8"/>
      <c r="J18" s="8"/>
      <c r="K18" s="8"/>
      <c r="L18" s="8"/>
      <c r="M18" s="8"/>
      <c r="N18" s="8"/>
      <c r="O18" s="8"/>
      <c r="P18" s="8"/>
      <c r="Q18" s="8"/>
      <c r="R18" s="8"/>
      <c r="S18" s="8"/>
      <c r="T18" s="8"/>
      <c r="U18" s="8"/>
      <c r="V18" s="8"/>
      <c r="W18" s="8"/>
      <c r="X18" s="253"/>
      <c r="Y18" s="253"/>
      <c r="Z18" s="253"/>
      <c r="AA18" s="253"/>
      <c r="AB18" s="253"/>
      <c r="AC18" s="253"/>
      <c r="AD18" s="253"/>
      <c r="AE18" s="253"/>
      <c r="AF18" s="253"/>
      <c r="AG18" s="8"/>
      <c r="AH18" s="8"/>
      <c r="AI18" s="8"/>
      <c r="AJ18" s="8"/>
      <c r="AK18" s="8"/>
      <c r="AL18" s="8"/>
      <c r="AM18" s="8"/>
      <c r="AN18" s="8"/>
      <c r="AO18" s="8"/>
      <c r="AP18" s="8"/>
      <c r="AQ18" s="8"/>
    </row>
    <row r="19" spans="1:43" ht="13.5" customHeight="1">
      <c r="A19" s="15"/>
      <c r="B19" s="261" t="s">
        <v>913</v>
      </c>
      <c r="C19" s="261"/>
      <c r="D19" s="261"/>
      <c r="E19" s="261"/>
      <c r="F19" s="261"/>
      <c r="G19" s="261"/>
      <c r="H19" s="261"/>
      <c r="I19" s="261"/>
      <c r="J19" s="261"/>
      <c r="K19" s="261"/>
      <c r="L19" s="261"/>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row>
    <row r="20" spans="1:43" ht="13.5" customHeight="1">
      <c r="A20" s="17"/>
      <c r="B20" s="236" t="s">
        <v>911</v>
      </c>
      <c r="C20" s="236"/>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8"/>
      <c r="AF20" s="8"/>
      <c r="AG20" s="8"/>
      <c r="AH20" s="8"/>
      <c r="AI20" s="8"/>
      <c r="AJ20" s="8"/>
      <c r="AK20" s="8"/>
      <c r="AL20" s="8"/>
      <c r="AM20" s="8"/>
      <c r="AN20" s="8"/>
      <c r="AO20" s="8"/>
      <c r="AP20" s="8"/>
      <c r="AQ20" s="8"/>
    </row>
    <row r="21" spans="1:249" ht="13.5" customHeight="1">
      <c r="A21" s="17"/>
      <c r="B21" s="271" t="s">
        <v>1226</v>
      </c>
      <c r="C21" s="271"/>
      <c r="D21" s="271"/>
      <c r="E21" s="271"/>
      <c r="F21" s="271"/>
      <c r="G21" s="271"/>
      <c r="H21" s="271"/>
      <c r="I21" s="271"/>
      <c r="J21" s="271"/>
      <c r="K21" s="271"/>
      <c r="L21" s="271"/>
      <c r="M21" s="221"/>
      <c r="N21" s="221"/>
      <c r="O21" s="221"/>
      <c r="P21" s="221"/>
      <c r="Q21" s="221"/>
      <c r="R21" s="221"/>
      <c r="S21" s="221"/>
      <c r="T21" s="221"/>
      <c r="U21" s="45"/>
      <c r="V21" s="45"/>
      <c r="W21" s="45"/>
      <c r="X21" s="45"/>
      <c r="Y21" s="45"/>
      <c r="Z21" s="45"/>
      <c r="AA21" s="45"/>
      <c r="AB21" s="45"/>
      <c r="AC21" s="45"/>
      <c r="AD21" s="45"/>
      <c r="AE21" s="45"/>
      <c r="AF21" s="45"/>
      <c r="AG21" s="45"/>
      <c r="AH21" s="45"/>
      <c r="AI21" s="45"/>
      <c r="AJ21" s="45"/>
      <c r="AK21" s="45"/>
      <c r="AL21" s="45"/>
      <c r="AM21" s="45"/>
      <c r="AN21" s="45"/>
      <c r="AO21" s="45"/>
      <c r="AP21" s="18"/>
      <c r="AQ21" s="18"/>
      <c r="AR21" s="21"/>
      <c r="AS21" s="21"/>
      <c r="AT21" s="21"/>
      <c r="AU21" s="21"/>
      <c r="AV21" s="21"/>
      <c r="AW21" s="21"/>
      <c r="AX21" s="21"/>
      <c r="IM21" s="22"/>
      <c r="IN21" s="22"/>
      <c r="IO21" s="22"/>
    </row>
    <row r="22" spans="1:249" ht="13.5" customHeight="1">
      <c r="A22" s="17"/>
      <c r="B22" s="269" t="s">
        <v>1222</v>
      </c>
      <c r="C22" s="270"/>
      <c r="D22" s="270"/>
      <c r="E22" s="270"/>
      <c r="F22" s="270"/>
      <c r="G22" s="270"/>
      <c r="H22" s="270"/>
      <c r="I22" s="270"/>
      <c r="J22" s="270"/>
      <c r="K22" s="270"/>
      <c r="L22" s="270"/>
      <c r="M22" s="249"/>
      <c r="N22" s="249"/>
      <c r="O22" s="249"/>
      <c r="P22" s="48"/>
      <c r="Q22" s="48"/>
      <c r="R22" s="48"/>
      <c r="S22" s="48"/>
      <c r="T22" s="48"/>
      <c r="U22" s="45"/>
      <c r="V22" s="45"/>
      <c r="W22" s="45"/>
      <c r="X22" s="45"/>
      <c r="Y22" s="45"/>
      <c r="Z22" s="45"/>
      <c r="AA22" s="45"/>
      <c r="AB22" s="45"/>
      <c r="AC22" s="45"/>
      <c r="AD22" s="45"/>
      <c r="AE22" s="45"/>
      <c r="AF22" s="45"/>
      <c r="AG22" s="45"/>
      <c r="AH22" s="45"/>
      <c r="AI22" s="45"/>
      <c r="AJ22" s="45"/>
      <c r="AK22" s="45"/>
      <c r="AL22" s="45"/>
      <c r="AM22" s="45"/>
      <c r="AN22" s="45"/>
      <c r="AO22" s="45"/>
      <c r="AP22" s="8"/>
      <c r="AQ22" s="8"/>
      <c r="IM22" s="22"/>
      <c r="IN22" s="22"/>
      <c r="IO22" s="22"/>
    </row>
    <row r="23" spans="1:249" ht="13.5" customHeight="1">
      <c r="A23" s="17"/>
      <c r="B23" s="241" t="s">
        <v>1223</v>
      </c>
      <c r="C23" s="242"/>
      <c r="D23" s="242"/>
      <c r="E23" s="242"/>
      <c r="F23" s="242"/>
      <c r="G23" s="242"/>
      <c r="H23" s="242"/>
      <c r="I23" s="242"/>
      <c r="J23" s="242"/>
      <c r="K23" s="242"/>
      <c r="L23" s="242"/>
      <c r="M23" s="215"/>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7"/>
      <c r="AP23" s="18"/>
      <c r="AQ23" s="18"/>
      <c r="AR23" s="21"/>
      <c r="AS23" s="21"/>
      <c r="AT23" s="21"/>
      <c r="AU23" s="21"/>
      <c r="AV23" s="21"/>
      <c r="AW23" s="21"/>
      <c r="AX23" s="21"/>
      <c r="IM23" s="22"/>
      <c r="IN23" s="22"/>
      <c r="IO23" s="22"/>
    </row>
    <row r="24" spans="1:249" ht="13.5" customHeight="1">
      <c r="A24" s="17"/>
      <c r="B24" s="241" t="s">
        <v>1224</v>
      </c>
      <c r="C24" s="242"/>
      <c r="D24" s="242"/>
      <c r="E24" s="242"/>
      <c r="F24" s="242"/>
      <c r="G24" s="242"/>
      <c r="H24" s="242"/>
      <c r="I24" s="242"/>
      <c r="J24" s="242"/>
      <c r="K24" s="242"/>
      <c r="L24" s="242"/>
      <c r="M24" s="221"/>
      <c r="N24" s="221"/>
      <c r="O24" s="221"/>
      <c r="P24" s="221"/>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18"/>
      <c r="AQ24" s="18"/>
      <c r="AR24" s="21"/>
      <c r="AS24" s="21"/>
      <c r="AT24" s="21"/>
      <c r="AU24" s="21"/>
      <c r="AV24" s="21"/>
      <c r="AW24" s="21"/>
      <c r="AX24" s="21"/>
      <c r="IM24" s="22"/>
      <c r="IN24" s="22"/>
      <c r="IO24" s="22"/>
    </row>
    <row r="25" spans="1:249" ht="13.5" customHeight="1">
      <c r="A25" s="17"/>
      <c r="B25" s="206" t="s">
        <v>1227</v>
      </c>
      <c r="C25" s="207"/>
      <c r="D25" s="207"/>
      <c r="E25" s="207"/>
      <c r="F25" s="207"/>
      <c r="G25" s="207"/>
      <c r="H25" s="207"/>
      <c r="I25" s="207"/>
      <c r="J25" s="207"/>
      <c r="K25" s="207"/>
      <c r="L25" s="207"/>
      <c r="M25" s="215"/>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7"/>
      <c r="AP25" s="18"/>
      <c r="AQ25" s="18"/>
      <c r="AR25" s="21"/>
      <c r="AS25" s="21"/>
      <c r="AT25" s="21"/>
      <c r="AU25" s="21"/>
      <c r="AV25" s="21"/>
      <c r="AW25" s="21"/>
      <c r="AX25" s="21"/>
      <c r="IM25" s="22"/>
      <c r="IN25" s="22"/>
      <c r="IO25" s="22"/>
    </row>
    <row r="26" spans="1:249" ht="13.5" customHeight="1">
      <c r="A26" s="17"/>
      <c r="B26" s="206" t="s">
        <v>1225</v>
      </c>
      <c r="C26" s="207"/>
      <c r="D26" s="207"/>
      <c r="E26" s="207"/>
      <c r="F26" s="207"/>
      <c r="G26" s="207"/>
      <c r="H26" s="207"/>
      <c r="I26" s="207"/>
      <c r="J26" s="207"/>
      <c r="K26" s="207"/>
      <c r="L26" s="208"/>
      <c r="M26" s="215"/>
      <c r="N26" s="216"/>
      <c r="O26" s="216"/>
      <c r="P26" s="216"/>
      <c r="Q26" s="216"/>
      <c r="R26" s="216"/>
      <c r="S26" s="216"/>
      <c r="T26" s="216"/>
      <c r="U26" s="216"/>
      <c r="V26" s="216"/>
      <c r="W26" s="216"/>
      <c r="X26" s="216"/>
      <c r="Y26" s="216"/>
      <c r="Z26" s="216"/>
      <c r="AA26" s="216"/>
      <c r="AB26" s="216"/>
      <c r="AC26" s="216"/>
      <c r="AD26" s="216"/>
      <c r="AE26" s="216"/>
      <c r="AF26" s="216"/>
      <c r="AG26" s="216"/>
      <c r="AH26" s="216"/>
      <c r="AI26" s="216"/>
      <c r="AJ26" s="216"/>
      <c r="AK26" s="216"/>
      <c r="AL26" s="216"/>
      <c r="AM26" s="216"/>
      <c r="AN26" s="216"/>
      <c r="AO26" s="217"/>
      <c r="AP26" s="18"/>
      <c r="AQ26" s="18"/>
      <c r="AR26" s="21"/>
      <c r="AS26" s="21"/>
      <c r="AT26" s="21"/>
      <c r="AU26" s="21"/>
      <c r="AV26" s="21"/>
      <c r="AW26" s="21"/>
      <c r="AX26" s="21"/>
      <c r="IM26" s="22"/>
      <c r="IN26" s="22"/>
      <c r="IO26" s="22"/>
    </row>
    <row r="27" spans="1:249" ht="13.5" customHeight="1">
      <c r="A27" s="17"/>
      <c r="B27" s="206" t="s">
        <v>1041</v>
      </c>
      <c r="C27" s="207"/>
      <c r="D27" s="207"/>
      <c r="E27" s="207"/>
      <c r="F27" s="207"/>
      <c r="G27" s="207"/>
      <c r="H27" s="207"/>
      <c r="I27" s="207"/>
      <c r="J27" s="207"/>
      <c r="K27" s="207"/>
      <c r="L27" s="208"/>
      <c r="M27" s="215"/>
      <c r="N27" s="216"/>
      <c r="O27" s="216"/>
      <c r="P27" s="216"/>
      <c r="Q27" s="216"/>
      <c r="R27" s="216"/>
      <c r="S27" s="216"/>
      <c r="T27" s="216"/>
      <c r="U27" s="216"/>
      <c r="V27" s="216"/>
      <c r="W27" s="216"/>
      <c r="X27" s="216"/>
      <c r="Y27" s="216"/>
      <c r="Z27" s="216"/>
      <c r="AA27" s="216"/>
      <c r="AB27" s="216"/>
      <c r="AC27" s="216"/>
      <c r="AD27" s="216"/>
      <c r="AE27" s="216"/>
      <c r="AF27" s="216"/>
      <c r="AG27" s="216"/>
      <c r="AH27" s="216"/>
      <c r="AI27" s="216"/>
      <c r="AJ27" s="216"/>
      <c r="AK27" s="216"/>
      <c r="AL27" s="216"/>
      <c r="AM27" s="216"/>
      <c r="AN27" s="216"/>
      <c r="AO27" s="217"/>
      <c r="AP27" s="18"/>
      <c r="AQ27" s="18"/>
      <c r="AR27" s="21"/>
      <c r="AS27" s="21"/>
      <c r="AT27" s="21"/>
      <c r="AU27" s="21"/>
      <c r="AV27" s="21"/>
      <c r="AW27" s="21"/>
      <c r="AX27" s="21"/>
      <c r="IM27" s="22"/>
      <c r="IN27" s="22"/>
      <c r="IO27" s="22"/>
    </row>
    <row r="28" spans="1:249" ht="13.5" customHeight="1">
      <c r="A28" s="17"/>
      <c r="B28" s="43" t="s">
        <v>1042</v>
      </c>
      <c r="C28" s="42"/>
      <c r="D28" s="42"/>
      <c r="E28" s="42"/>
      <c r="F28" s="42"/>
      <c r="G28" s="42"/>
      <c r="H28" s="42"/>
      <c r="I28" s="42"/>
      <c r="J28" s="42"/>
      <c r="K28" s="42"/>
      <c r="L28" s="42"/>
      <c r="M28" s="248"/>
      <c r="N28" s="248"/>
      <c r="O28" s="248"/>
      <c r="P28" s="248"/>
      <c r="Q28" s="248"/>
      <c r="R28" s="2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18"/>
      <c r="AQ28" s="18"/>
      <c r="AR28" s="21"/>
      <c r="AS28" s="21"/>
      <c r="AT28" s="21"/>
      <c r="AU28" s="21"/>
      <c r="AV28" s="21"/>
      <c r="AW28" s="21"/>
      <c r="AX28" s="21"/>
      <c r="IM28" s="22"/>
      <c r="IN28" s="22"/>
      <c r="IO28" s="22"/>
    </row>
    <row r="29" spans="1:249" ht="13.5" customHeight="1">
      <c r="A29" s="17"/>
      <c r="B29" s="241" t="s">
        <v>1366</v>
      </c>
      <c r="C29" s="243"/>
      <c r="D29" s="243"/>
      <c r="E29" s="243"/>
      <c r="F29" s="243"/>
      <c r="G29" s="243"/>
      <c r="H29" s="243"/>
      <c r="I29" s="243"/>
      <c r="J29" s="243"/>
      <c r="K29" s="243"/>
      <c r="L29" s="244"/>
      <c r="M29" s="221"/>
      <c r="N29" s="221"/>
      <c r="O29" s="221"/>
      <c r="P29" s="221"/>
      <c r="Q29" s="221"/>
      <c r="R29" s="221"/>
      <c r="S29" s="45"/>
      <c r="T29" s="45"/>
      <c r="U29" s="45"/>
      <c r="V29" s="45"/>
      <c r="W29" s="45"/>
      <c r="X29" s="45"/>
      <c r="Y29" s="45"/>
      <c r="Z29" s="45"/>
      <c r="AA29" s="45"/>
      <c r="AB29" s="45"/>
      <c r="AC29" s="45"/>
      <c r="AD29" s="45"/>
      <c r="AE29" s="45"/>
      <c r="AF29" s="45"/>
      <c r="AG29" s="45"/>
      <c r="AH29" s="45"/>
      <c r="AI29" s="45"/>
      <c r="AJ29" s="45"/>
      <c r="AK29" s="45"/>
      <c r="AL29" s="45"/>
      <c r="AM29" s="45"/>
      <c r="AN29" s="45"/>
      <c r="AO29" s="45"/>
      <c r="AP29" s="18"/>
      <c r="AQ29" s="18"/>
      <c r="AR29" s="21"/>
      <c r="AS29" s="21"/>
      <c r="AT29" s="21"/>
      <c r="AU29" s="21"/>
      <c r="AV29" s="21"/>
      <c r="AW29" s="21"/>
      <c r="AX29" s="21"/>
      <c r="IM29" s="22"/>
      <c r="IN29" s="22"/>
      <c r="IO29" s="22"/>
    </row>
    <row r="30" spans="1:249" ht="13.5" customHeight="1">
      <c r="A30" s="17"/>
      <c r="B30" s="17"/>
      <c r="C30" s="8"/>
      <c r="D30" s="8"/>
      <c r="E30" s="8"/>
      <c r="F30" s="8"/>
      <c r="G30" s="8"/>
      <c r="H30" s="8"/>
      <c r="I30" s="8"/>
      <c r="J30" s="8"/>
      <c r="K30" s="8"/>
      <c r="L30" s="8"/>
      <c r="M30" s="8"/>
      <c r="N30" s="8"/>
      <c r="O30" s="8"/>
      <c r="P30" s="8"/>
      <c r="Q30" s="8"/>
      <c r="R30" s="8"/>
      <c r="S30" s="8"/>
      <c r="T30" s="8"/>
      <c r="U30" s="8"/>
      <c r="V30" s="8"/>
      <c r="W30" s="8"/>
      <c r="X30" s="253"/>
      <c r="Y30" s="253"/>
      <c r="Z30" s="253"/>
      <c r="AA30" s="253"/>
      <c r="AB30" s="253"/>
      <c r="AC30" s="253"/>
      <c r="AD30" s="253"/>
      <c r="AE30" s="253"/>
      <c r="AF30" s="253"/>
      <c r="AG30" s="8"/>
      <c r="AH30" s="8"/>
      <c r="AI30" s="8"/>
      <c r="AJ30" s="8"/>
      <c r="AK30" s="8"/>
      <c r="AL30" s="8"/>
      <c r="AM30" s="8"/>
      <c r="AN30" s="8"/>
      <c r="AO30" s="8"/>
      <c r="AP30" s="18"/>
      <c r="AQ30" s="18"/>
      <c r="AR30" s="21"/>
      <c r="AS30" s="21"/>
      <c r="AT30" s="21"/>
      <c r="AU30" s="21"/>
      <c r="AV30" s="21"/>
      <c r="AW30" s="21"/>
      <c r="AX30" s="21"/>
      <c r="IM30" s="22"/>
      <c r="IN30" s="22"/>
      <c r="IO30" s="22"/>
    </row>
    <row r="31" spans="1:249" ht="13.5" customHeight="1">
      <c r="A31" s="17"/>
      <c r="B31" s="206" t="s">
        <v>914</v>
      </c>
      <c r="C31" s="207"/>
      <c r="D31" s="207"/>
      <c r="E31" s="207"/>
      <c r="F31" s="207"/>
      <c r="G31" s="207"/>
      <c r="H31" s="207"/>
      <c r="I31" s="207"/>
      <c r="J31" s="207"/>
      <c r="K31" s="207"/>
      <c r="L31" s="207"/>
      <c r="M31" s="221"/>
      <c r="N31" s="221"/>
      <c r="O31" s="222"/>
      <c r="P31" s="222"/>
      <c r="Q31" s="222"/>
      <c r="R31" s="222"/>
      <c r="S31" s="45"/>
      <c r="T31" s="45"/>
      <c r="U31" s="45"/>
      <c r="V31" s="45"/>
      <c r="W31" s="45"/>
      <c r="X31" s="45"/>
      <c r="Y31" s="45"/>
      <c r="Z31" s="45"/>
      <c r="AA31" s="45"/>
      <c r="AB31" s="45"/>
      <c r="AC31" s="45"/>
      <c r="AD31" s="45"/>
      <c r="AE31" s="45"/>
      <c r="AF31" s="45"/>
      <c r="AG31" s="45"/>
      <c r="AH31" s="45"/>
      <c r="AI31" s="45"/>
      <c r="AJ31" s="45"/>
      <c r="AK31" s="45"/>
      <c r="AL31" s="45"/>
      <c r="AM31" s="45"/>
      <c r="AN31" s="45"/>
      <c r="AO31" s="45"/>
      <c r="AP31" s="18"/>
      <c r="AQ31" s="18"/>
      <c r="AR31" s="21"/>
      <c r="AS31" s="21"/>
      <c r="AT31" s="21"/>
      <c r="AU31" s="21"/>
      <c r="AV31" s="21"/>
      <c r="AW31" s="21"/>
      <c r="AX31" s="21"/>
      <c r="IM31" s="22"/>
      <c r="IN31" s="22"/>
      <c r="IO31" s="22"/>
    </row>
    <row r="32" spans="1:249" ht="13.5" customHeight="1" hidden="1">
      <c r="A32" s="17"/>
      <c r="B32" s="235" t="s">
        <v>1107</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18"/>
      <c r="AQ32" s="18"/>
      <c r="AR32" s="21"/>
      <c r="AS32" s="21"/>
      <c r="AT32" s="21"/>
      <c r="AU32" s="21"/>
      <c r="AV32" s="21"/>
      <c r="AW32" s="21"/>
      <c r="AX32" s="21"/>
      <c r="IM32" s="22"/>
      <c r="IN32" s="22"/>
      <c r="IO32" s="22"/>
    </row>
    <row r="33" spans="1:249" ht="13.5" customHeight="1">
      <c r="A33" s="17"/>
      <c r="B33" s="206" t="s">
        <v>1220</v>
      </c>
      <c r="C33" s="207"/>
      <c r="D33" s="207"/>
      <c r="E33" s="207"/>
      <c r="F33" s="207"/>
      <c r="G33" s="207"/>
      <c r="H33" s="207"/>
      <c r="I33" s="207"/>
      <c r="J33" s="207"/>
      <c r="K33" s="207"/>
      <c r="L33" s="207"/>
      <c r="M33" s="249"/>
      <c r="N33" s="249"/>
      <c r="O33" s="249"/>
      <c r="P33" s="249"/>
      <c r="Q33" s="249"/>
      <c r="R33" s="249"/>
      <c r="S33" s="45"/>
      <c r="T33" s="45"/>
      <c r="U33" s="45"/>
      <c r="V33" s="45"/>
      <c r="W33" s="45"/>
      <c r="X33" s="45"/>
      <c r="Y33" s="45"/>
      <c r="Z33" s="45"/>
      <c r="AA33" s="45"/>
      <c r="AB33" s="45"/>
      <c r="AC33" s="45"/>
      <c r="AD33" s="45"/>
      <c r="AE33" s="45"/>
      <c r="AF33" s="45"/>
      <c r="AG33" s="45"/>
      <c r="AH33" s="45"/>
      <c r="AI33" s="45"/>
      <c r="AJ33" s="45"/>
      <c r="AK33" s="45"/>
      <c r="AL33" s="45"/>
      <c r="AM33" s="45"/>
      <c r="AN33" s="45"/>
      <c r="AO33" s="45"/>
      <c r="AP33" s="18"/>
      <c r="AQ33" s="18"/>
      <c r="AR33" s="21"/>
      <c r="AS33" s="21"/>
      <c r="AT33" s="21"/>
      <c r="AU33" s="21"/>
      <c r="AV33" s="21"/>
      <c r="AW33" s="21"/>
      <c r="AX33" s="21"/>
      <c r="IM33" s="22"/>
      <c r="IN33" s="22"/>
      <c r="IO33" s="22"/>
    </row>
    <row r="34" spans="1:249" ht="13.5" customHeight="1">
      <c r="A34" s="17"/>
      <c r="B34" s="238" t="s">
        <v>1230</v>
      </c>
      <c r="C34" s="239"/>
      <c r="D34" s="239"/>
      <c r="E34" s="239"/>
      <c r="F34" s="239"/>
      <c r="G34" s="239"/>
      <c r="H34" s="239"/>
      <c r="I34" s="239"/>
      <c r="J34" s="239"/>
      <c r="K34" s="239"/>
      <c r="L34" s="240"/>
      <c r="M34" s="223"/>
      <c r="N34" s="224"/>
      <c r="O34" s="224"/>
      <c r="P34" s="224"/>
      <c r="Q34" s="224"/>
      <c r="R34" s="224"/>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5"/>
      <c r="AP34" s="18"/>
      <c r="AQ34" s="18"/>
      <c r="AR34" s="21"/>
      <c r="AS34" s="21"/>
      <c r="AT34" s="21"/>
      <c r="AU34" s="21"/>
      <c r="AV34" s="21"/>
      <c r="AW34" s="21"/>
      <c r="AX34" s="21"/>
      <c r="IM34" s="22"/>
      <c r="IN34" s="22"/>
      <c r="IO34" s="22"/>
    </row>
    <row r="35" spans="1:249" ht="13.5" customHeight="1">
      <c r="A35" s="17"/>
      <c r="B35" s="206" t="s">
        <v>1035</v>
      </c>
      <c r="C35" s="247"/>
      <c r="D35" s="247"/>
      <c r="E35" s="247"/>
      <c r="F35" s="247"/>
      <c r="G35" s="247"/>
      <c r="H35" s="247"/>
      <c r="I35" s="247"/>
      <c r="J35" s="247"/>
      <c r="K35" s="247"/>
      <c r="L35" s="247"/>
      <c r="M35" s="226"/>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8"/>
      <c r="AP35" s="18"/>
      <c r="AQ35" s="18"/>
      <c r="AR35" s="21"/>
      <c r="AS35" s="21"/>
      <c r="AT35" s="21"/>
      <c r="AU35" s="21"/>
      <c r="AV35" s="21"/>
      <c r="AW35" s="21"/>
      <c r="AX35" s="21"/>
      <c r="IM35" s="22"/>
      <c r="IN35" s="22"/>
      <c r="IO35" s="22"/>
    </row>
    <row r="36" spans="1:249" ht="13.5" customHeight="1">
      <c r="A36" s="17"/>
      <c r="B36" s="237" t="s">
        <v>1221</v>
      </c>
      <c r="C36" s="237"/>
      <c r="D36" s="237"/>
      <c r="E36" s="237"/>
      <c r="F36" s="237"/>
      <c r="G36" s="237"/>
      <c r="H36" s="237"/>
      <c r="I36" s="237"/>
      <c r="J36" s="237"/>
      <c r="K36" s="237"/>
      <c r="L36" s="237"/>
      <c r="M36" s="221"/>
      <c r="N36" s="222"/>
      <c r="O36" s="222"/>
      <c r="P36" s="222"/>
      <c r="Q36" s="222"/>
      <c r="R36" s="222"/>
      <c r="S36" s="45"/>
      <c r="T36" s="45"/>
      <c r="U36" s="45"/>
      <c r="V36" s="45"/>
      <c r="W36" s="45"/>
      <c r="X36" s="45"/>
      <c r="Y36" s="45"/>
      <c r="Z36" s="45"/>
      <c r="AA36" s="45"/>
      <c r="AB36" s="45"/>
      <c r="AC36" s="45"/>
      <c r="AD36" s="45"/>
      <c r="AE36" s="45"/>
      <c r="AF36" s="45"/>
      <c r="AG36" s="45"/>
      <c r="AH36" s="45"/>
      <c r="AI36" s="45"/>
      <c r="AJ36" s="45"/>
      <c r="AK36" s="45"/>
      <c r="AL36" s="45"/>
      <c r="AM36" s="45"/>
      <c r="AN36" s="45"/>
      <c r="AO36" s="45"/>
      <c r="AP36" s="8"/>
      <c r="AQ36" s="8"/>
      <c r="IN36" s="22"/>
      <c r="IO36" s="22"/>
    </row>
    <row r="37" spans="1:249" s="23" customFormat="1" ht="13.5" customHeight="1">
      <c r="A37" s="17"/>
      <c r="B37" s="245" t="s">
        <v>1039</v>
      </c>
      <c r="C37" s="246"/>
      <c r="D37" s="246"/>
      <c r="E37" s="246"/>
      <c r="F37" s="246"/>
      <c r="G37" s="246"/>
      <c r="H37" s="246"/>
      <c r="I37" s="246"/>
      <c r="J37" s="246"/>
      <c r="K37" s="246"/>
      <c r="L37" s="246"/>
      <c r="M37" s="221"/>
      <c r="N37" s="221"/>
      <c r="O37" s="222"/>
      <c r="P37" s="222"/>
      <c r="Q37" s="222"/>
      <c r="R37" s="222"/>
      <c r="S37" s="45"/>
      <c r="T37" s="45"/>
      <c r="U37" s="45"/>
      <c r="V37" s="45"/>
      <c r="W37" s="45"/>
      <c r="X37" s="45"/>
      <c r="Y37" s="45"/>
      <c r="Z37" s="45"/>
      <c r="AA37" s="45"/>
      <c r="AB37" s="45"/>
      <c r="AC37" s="45"/>
      <c r="AD37" s="45"/>
      <c r="AE37" s="45"/>
      <c r="AF37" s="45"/>
      <c r="AG37" s="45"/>
      <c r="AH37" s="45"/>
      <c r="AI37" s="45"/>
      <c r="AJ37" s="45"/>
      <c r="AK37" s="45"/>
      <c r="AL37" s="45"/>
      <c r="AM37" s="45"/>
      <c r="AN37" s="45"/>
      <c r="AO37" s="45"/>
      <c r="AP37" s="18"/>
      <c r="AQ37" s="18"/>
      <c r="AR37" s="21"/>
      <c r="AS37" s="21"/>
      <c r="AT37" s="21"/>
      <c r="AU37" s="21"/>
      <c r="AV37" s="21"/>
      <c r="AW37" s="21"/>
      <c r="AX37" s="21"/>
      <c r="IN37" s="24"/>
      <c r="IO37" s="24"/>
    </row>
    <row r="38" spans="1:50" ht="13.5" customHeight="1">
      <c r="A38" s="17"/>
      <c r="B38" s="206" t="s">
        <v>1339</v>
      </c>
      <c r="C38" s="207"/>
      <c r="D38" s="207"/>
      <c r="E38" s="207"/>
      <c r="F38" s="207"/>
      <c r="G38" s="207"/>
      <c r="H38" s="207"/>
      <c r="I38" s="207"/>
      <c r="J38" s="207"/>
      <c r="K38" s="207"/>
      <c r="L38" s="207"/>
      <c r="M38" s="232"/>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4"/>
      <c r="AP38" s="18"/>
      <c r="AQ38" s="18"/>
      <c r="AR38" s="21"/>
      <c r="AS38" s="21"/>
      <c r="AT38" s="21"/>
      <c r="AU38" s="21"/>
      <c r="AV38" s="21"/>
      <c r="AW38" s="21"/>
      <c r="AX38" s="21"/>
    </row>
    <row r="39" spans="1:50" ht="13.5" customHeight="1">
      <c r="A39" s="17"/>
      <c r="B39" s="206" t="s">
        <v>1340</v>
      </c>
      <c r="C39" s="207"/>
      <c r="D39" s="207"/>
      <c r="E39" s="207"/>
      <c r="F39" s="207"/>
      <c r="G39" s="207"/>
      <c r="H39" s="207"/>
      <c r="I39" s="207"/>
      <c r="J39" s="207"/>
      <c r="K39" s="207"/>
      <c r="L39" s="207"/>
      <c r="M39" s="215"/>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7"/>
      <c r="AP39" s="18"/>
      <c r="AQ39" s="25"/>
      <c r="AR39" s="21"/>
      <c r="AS39" s="21"/>
      <c r="AT39" s="21"/>
      <c r="AU39" s="21"/>
      <c r="AV39" s="21"/>
      <c r="AW39" s="21"/>
      <c r="AX39" s="21"/>
    </row>
    <row r="40" spans="1:50" ht="13.5" customHeight="1">
      <c r="A40" s="17"/>
      <c r="B40" s="206" t="s">
        <v>1341</v>
      </c>
      <c r="C40" s="207"/>
      <c r="D40" s="207"/>
      <c r="E40" s="207"/>
      <c r="F40" s="207"/>
      <c r="G40" s="207"/>
      <c r="H40" s="207"/>
      <c r="I40" s="207"/>
      <c r="J40" s="207"/>
      <c r="K40" s="207"/>
      <c r="L40" s="208"/>
      <c r="M40" s="215"/>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7"/>
      <c r="AP40" s="18"/>
      <c r="AQ40" s="18"/>
      <c r="AR40" s="21"/>
      <c r="AS40" s="21"/>
      <c r="AT40" s="21"/>
      <c r="AU40" s="21"/>
      <c r="AV40" s="21"/>
      <c r="AW40" s="21"/>
      <c r="AX40" s="21"/>
    </row>
    <row r="41" spans="1:50" ht="13.5" customHeight="1">
      <c r="A41" s="17"/>
      <c r="B41" s="206" t="s">
        <v>1342</v>
      </c>
      <c r="C41" s="207"/>
      <c r="D41" s="207"/>
      <c r="E41" s="207"/>
      <c r="F41" s="207"/>
      <c r="G41" s="207"/>
      <c r="H41" s="207"/>
      <c r="I41" s="207"/>
      <c r="J41" s="207"/>
      <c r="K41" s="207"/>
      <c r="L41" s="207"/>
      <c r="M41" s="229"/>
      <c r="N41" s="230"/>
      <c r="O41" s="230"/>
      <c r="P41" s="230"/>
      <c r="Q41" s="230"/>
      <c r="R41" s="230"/>
      <c r="S41" s="230"/>
      <c r="T41" s="231"/>
      <c r="U41" s="48"/>
      <c r="V41" s="48"/>
      <c r="W41" s="48"/>
      <c r="X41" s="48"/>
      <c r="Y41" s="48"/>
      <c r="Z41" s="48"/>
      <c r="AA41" s="48"/>
      <c r="AB41" s="48"/>
      <c r="AC41" s="48"/>
      <c r="AD41" s="48"/>
      <c r="AE41" s="48"/>
      <c r="AF41" s="48"/>
      <c r="AG41" s="48"/>
      <c r="AH41" s="48"/>
      <c r="AI41" s="48"/>
      <c r="AJ41" s="48"/>
      <c r="AK41" s="48"/>
      <c r="AL41" s="48"/>
      <c r="AM41" s="48"/>
      <c r="AN41" s="48"/>
      <c r="AO41" s="49"/>
      <c r="AP41" s="18"/>
      <c r="AQ41" s="18"/>
      <c r="AR41" s="21"/>
      <c r="AS41" s="21"/>
      <c r="AT41" s="21"/>
      <c r="AU41" s="21"/>
      <c r="AV41" s="21"/>
      <c r="AW41" s="21"/>
      <c r="AX41" s="21"/>
    </row>
    <row r="42" spans="1:50" ht="13.5" customHeight="1">
      <c r="A42" s="17"/>
      <c r="B42" s="206" t="s">
        <v>1343</v>
      </c>
      <c r="C42" s="207"/>
      <c r="D42" s="207"/>
      <c r="E42" s="207"/>
      <c r="F42" s="207"/>
      <c r="G42" s="207"/>
      <c r="H42" s="207"/>
      <c r="I42" s="207"/>
      <c r="J42" s="207"/>
      <c r="K42" s="207"/>
      <c r="L42" s="207"/>
      <c r="M42" s="212"/>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4"/>
      <c r="AP42" s="18"/>
      <c r="AQ42" s="18"/>
      <c r="AR42" s="21"/>
      <c r="AS42" s="21"/>
      <c r="AT42" s="21"/>
      <c r="AU42" s="21"/>
      <c r="AV42" s="21"/>
      <c r="AW42" s="21"/>
      <c r="AX42" s="21"/>
    </row>
    <row r="43" spans="1:50" ht="13.5" customHeight="1">
      <c r="A43" s="17"/>
      <c r="B43" s="206" t="s">
        <v>1084</v>
      </c>
      <c r="C43" s="218"/>
      <c r="D43" s="218"/>
      <c r="E43" s="218"/>
      <c r="F43" s="218"/>
      <c r="G43" s="218"/>
      <c r="H43" s="218"/>
      <c r="I43" s="218"/>
      <c r="J43" s="218"/>
      <c r="K43" s="218"/>
      <c r="L43" s="219"/>
      <c r="M43" s="215"/>
      <c r="N43" s="216"/>
      <c r="O43" s="216"/>
      <c r="P43" s="216"/>
      <c r="Q43" s="216"/>
      <c r="R43" s="216"/>
      <c r="S43" s="216"/>
      <c r="T43" s="217"/>
      <c r="U43" s="45"/>
      <c r="V43" s="45"/>
      <c r="W43" s="45"/>
      <c r="X43" s="45"/>
      <c r="Y43" s="45"/>
      <c r="Z43" s="45"/>
      <c r="AA43" s="45"/>
      <c r="AB43" s="45"/>
      <c r="AC43" s="45"/>
      <c r="AD43" s="45"/>
      <c r="AE43" s="45"/>
      <c r="AF43" s="45"/>
      <c r="AG43" s="45"/>
      <c r="AH43" s="45"/>
      <c r="AI43" s="45"/>
      <c r="AJ43" s="45"/>
      <c r="AK43" s="45"/>
      <c r="AL43" s="45"/>
      <c r="AM43" s="45"/>
      <c r="AN43" s="45"/>
      <c r="AO43" s="45"/>
      <c r="AP43" s="18"/>
      <c r="AQ43" s="18"/>
      <c r="AR43" s="21"/>
      <c r="AS43" s="21"/>
      <c r="AT43" s="21"/>
      <c r="AU43" s="21"/>
      <c r="AV43" s="21"/>
      <c r="AW43" s="21"/>
      <c r="AX43" s="21"/>
    </row>
    <row r="44" spans="1:50" ht="13.5" customHeight="1">
      <c r="A44" s="17"/>
      <c r="B44" s="206" t="s">
        <v>1085</v>
      </c>
      <c r="C44" s="207"/>
      <c r="D44" s="207"/>
      <c r="E44" s="207"/>
      <c r="F44" s="207"/>
      <c r="G44" s="207"/>
      <c r="H44" s="207"/>
      <c r="I44" s="207"/>
      <c r="J44" s="207"/>
      <c r="K44" s="207"/>
      <c r="L44" s="208"/>
      <c r="M44" s="209"/>
      <c r="N44" s="210"/>
      <c r="O44" s="210"/>
      <c r="P44" s="210"/>
      <c r="Q44" s="210"/>
      <c r="R44" s="210"/>
      <c r="S44" s="210"/>
      <c r="T44" s="211"/>
      <c r="U44" s="220"/>
      <c r="V44" s="220"/>
      <c r="W44" s="220"/>
      <c r="X44" s="220"/>
      <c r="Y44" s="220"/>
      <c r="Z44" s="220"/>
      <c r="AA44" s="220"/>
      <c r="AB44" s="220"/>
      <c r="AC44" s="220"/>
      <c r="AD44" s="220"/>
      <c r="AE44" s="220"/>
      <c r="AF44" s="220"/>
      <c r="AG44" s="220"/>
      <c r="AH44" s="220"/>
      <c r="AI44" s="220"/>
      <c r="AJ44" s="220"/>
      <c r="AK44" s="220"/>
      <c r="AL44" s="220"/>
      <c r="AM44" s="220"/>
      <c r="AN44" s="220"/>
      <c r="AO44" s="220"/>
      <c r="AP44" s="18"/>
      <c r="AQ44" s="18"/>
      <c r="AR44" s="21"/>
      <c r="AS44" s="21"/>
      <c r="AT44" s="21"/>
      <c r="AU44" s="21"/>
      <c r="AV44" s="21"/>
      <c r="AW44" s="21"/>
      <c r="AX44" s="21"/>
    </row>
    <row r="45" spans="1:50" ht="13.5" customHeight="1">
      <c r="A45" s="17"/>
      <c r="B45" s="206" t="s">
        <v>1086</v>
      </c>
      <c r="C45" s="207"/>
      <c r="D45" s="207"/>
      <c r="E45" s="207"/>
      <c r="F45" s="207"/>
      <c r="G45" s="207"/>
      <c r="H45" s="207"/>
      <c r="I45" s="207"/>
      <c r="J45" s="207"/>
      <c r="K45" s="207"/>
      <c r="L45" s="208"/>
      <c r="M45" s="215"/>
      <c r="N45" s="216"/>
      <c r="O45" s="216"/>
      <c r="P45" s="216"/>
      <c r="Q45" s="216"/>
      <c r="R45" s="216"/>
      <c r="S45" s="216"/>
      <c r="T45" s="217"/>
      <c r="U45" s="132"/>
      <c r="V45" s="132"/>
      <c r="W45" s="132"/>
      <c r="X45" s="132"/>
      <c r="Y45" s="132"/>
      <c r="Z45" s="132"/>
      <c r="AA45" s="132"/>
      <c r="AB45" s="132"/>
      <c r="AC45" s="132"/>
      <c r="AD45" s="132"/>
      <c r="AE45" s="132"/>
      <c r="AF45" s="132"/>
      <c r="AG45" s="132"/>
      <c r="AH45" s="132"/>
      <c r="AI45" s="132"/>
      <c r="AJ45" s="132"/>
      <c r="AK45" s="132"/>
      <c r="AL45" s="132"/>
      <c r="AM45" s="132"/>
      <c r="AN45" s="132"/>
      <c r="AO45" s="132"/>
      <c r="AP45" s="18"/>
      <c r="AQ45" s="18"/>
      <c r="AR45" s="21"/>
      <c r="AS45" s="21"/>
      <c r="AT45" s="21"/>
      <c r="AU45" s="21"/>
      <c r="AV45" s="21"/>
      <c r="AW45" s="21"/>
      <c r="AX45" s="21"/>
    </row>
    <row r="46" spans="1:50" ht="13.5" customHeight="1">
      <c r="A46" s="17"/>
      <c r="B46" s="19"/>
      <c r="C46" s="19"/>
      <c r="D46" s="19"/>
      <c r="E46" s="19"/>
      <c r="F46" s="19"/>
      <c r="G46" s="19"/>
      <c r="H46" s="19"/>
      <c r="I46" s="19"/>
      <c r="J46" s="19"/>
      <c r="K46" s="19"/>
      <c r="L46" s="19"/>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8"/>
      <c r="AQ46" s="18"/>
      <c r="AR46" s="21"/>
      <c r="AS46" s="21"/>
      <c r="AT46" s="21"/>
      <c r="AU46" s="21"/>
      <c r="AV46" s="21"/>
      <c r="AW46" s="21"/>
      <c r="AX46" s="21"/>
    </row>
    <row r="47" spans="1:249" ht="13.5" customHeight="1">
      <c r="A47" s="17"/>
      <c r="B47" s="19"/>
      <c r="C47" s="19"/>
      <c r="D47" s="19"/>
      <c r="E47" s="19"/>
      <c r="F47" s="19"/>
      <c r="G47" s="19"/>
      <c r="H47" s="19"/>
      <c r="I47" s="19"/>
      <c r="J47" s="19"/>
      <c r="K47" s="19"/>
      <c r="L47" s="19"/>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8"/>
      <c r="AQ47" s="18"/>
      <c r="AR47" s="21"/>
      <c r="AS47" s="21"/>
      <c r="AT47" s="21"/>
      <c r="AU47" s="21"/>
      <c r="AV47" s="21"/>
      <c r="AW47" s="21"/>
      <c r="AX47" s="21"/>
      <c r="IM47" s="22"/>
      <c r="IN47" s="22"/>
      <c r="IO47" s="22"/>
    </row>
    <row r="48" spans="1:249" ht="13.5" customHeight="1">
      <c r="A48" s="17"/>
      <c r="B48" s="8"/>
      <c r="C48" s="8"/>
      <c r="D48" s="20"/>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18"/>
      <c r="AQ48" s="18"/>
      <c r="AR48" s="21"/>
      <c r="AS48" s="21"/>
      <c r="AT48" s="21"/>
      <c r="AU48" s="21"/>
      <c r="AV48" s="21"/>
      <c r="AW48" s="21"/>
      <c r="AX48" s="21"/>
      <c r="IM48" s="22"/>
      <c r="IN48" s="22"/>
      <c r="IO48" s="22"/>
    </row>
    <row r="49" spans="1:249" ht="13.5" customHeight="1">
      <c r="A49" s="17"/>
      <c r="B49" s="8"/>
      <c r="C49" s="8"/>
      <c r="D49" s="8"/>
      <c r="E49" s="8"/>
      <c r="F49" s="8"/>
      <c r="G49" s="8"/>
      <c r="H49" s="8"/>
      <c r="I49" s="8"/>
      <c r="J49" s="8"/>
      <c r="K49" s="8"/>
      <c r="L49" s="8"/>
      <c r="M49" s="8"/>
      <c r="N49" s="8"/>
      <c r="O49" s="8"/>
      <c r="P49" s="8"/>
      <c r="Q49" s="8"/>
      <c r="R49" s="8"/>
      <c r="S49" s="8"/>
      <c r="T49" s="8"/>
      <c r="U49" s="8"/>
      <c r="V49" s="8"/>
      <c r="W49" s="27"/>
      <c r="X49" s="8"/>
      <c r="Y49" s="8"/>
      <c r="Z49" s="8"/>
      <c r="AA49" s="8"/>
      <c r="AB49" s="8"/>
      <c r="AC49" s="8"/>
      <c r="AD49" s="8"/>
      <c r="AE49" s="8"/>
      <c r="AF49" s="8"/>
      <c r="AG49" s="8"/>
      <c r="AH49" s="8"/>
      <c r="AI49" s="8"/>
      <c r="AJ49" s="8"/>
      <c r="AK49" s="8"/>
      <c r="AL49" s="8"/>
      <c r="AM49" s="8"/>
      <c r="AN49" s="8"/>
      <c r="AO49" s="8"/>
      <c r="AP49" s="18"/>
      <c r="AQ49" s="18"/>
      <c r="AR49" s="21"/>
      <c r="AS49" s="21"/>
      <c r="AT49" s="21"/>
      <c r="AU49" s="21"/>
      <c r="AV49" s="21"/>
      <c r="AW49" s="21"/>
      <c r="AX49" s="21"/>
      <c r="IM49" s="22"/>
      <c r="IN49" s="22"/>
      <c r="IO49" s="22"/>
    </row>
    <row r="50" spans="40:249" ht="13.5" customHeight="1">
      <c r="AN50" s="7" t="s">
        <v>1146</v>
      </c>
      <c r="AR50" s="21"/>
      <c r="AS50" s="21"/>
      <c r="AT50" s="21"/>
      <c r="AU50" s="21"/>
      <c r="AV50" s="21"/>
      <c r="AW50" s="21"/>
      <c r="AX50" s="21"/>
      <c r="IM50" s="22"/>
      <c r="IN50" s="22"/>
      <c r="IO50" s="22"/>
    </row>
    <row r="51" spans="44:249" ht="13.5" customHeight="1">
      <c r="AR51" s="26"/>
      <c r="AS51" s="26"/>
      <c r="AT51" s="26"/>
      <c r="AU51" s="26"/>
      <c r="AV51" s="26"/>
      <c r="AW51" s="26"/>
      <c r="AX51" s="26"/>
      <c r="IM51" s="22"/>
      <c r="IN51" s="22"/>
      <c r="IO51" s="22"/>
    </row>
    <row r="52" spans="44:249" ht="13.5" customHeight="1">
      <c r="AR52" s="26"/>
      <c r="AS52" s="26"/>
      <c r="AT52" s="26"/>
      <c r="AU52" s="26"/>
      <c r="AV52" s="26"/>
      <c r="AW52" s="26"/>
      <c r="AX52" s="26"/>
      <c r="IM52" s="22"/>
      <c r="IN52" s="22"/>
      <c r="IO52" s="22"/>
    </row>
    <row r="53" spans="247:249" ht="13.5" customHeight="1">
      <c r="IM53" s="22"/>
      <c r="IN53" s="22"/>
      <c r="IO53" s="22"/>
    </row>
    <row r="54" spans="247:249" ht="13.5" customHeight="1">
      <c r="IM54" s="22"/>
      <c r="IN54" s="22"/>
      <c r="IO54" s="22"/>
    </row>
    <row r="55" spans="247:249" ht="13.5" customHeight="1">
      <c r="IM55" s="22"/>
      <c r="IN55" s="22"/>
      <c r="IO55" s="22"/>
    </row>
    <row r="56" spans="247:249" ht="13.5" customHeight="1">
      <c r="IM56" s="22"/>
      <c r="IN56" s="22"/>
      <c r="IO56" s="22"/>
    </row>
    <row r="57" spans="247:249" ht="13.5" customHeight="1">
      <c r="IM57" s="22"/>
      <c r="IN57" s="22"/>
      <c r="IO57" s="22"/>
    </row>
    <row r="58" spans="247:249" ht="13.5" customHeight="1">
      <c r="IM58" s="22"/>
      <c r="IN58" s="22"/>
      <c r="IO58" s="22"/>
    </row>
    <row r="59" spans="247:249" ht="13.5" customHeight="1">
      <c r="IM59" s="22"/>
      <c r="IN59" s="22"/>
      <c r="IO59" s="22"/>
    </row>
    <row r="60" spans="247:249" ht="13.5" customHeight="1">
      <c r="IM60" s="22"/>
      <c r="IN60" s="22"/>
      <c r="IO60" s="22"/>
    </row>
    <row r="61" spans="247:249" ht="13.5" customHeight="1">
      <c r="IM61" s="22"/>
      <c r="IN61" s="22"/>
      <c r="IO61" s="22"/>
    </row>
    <row r="62" spans="247:249" ht="13.5" customHeight="1">
      <c r="IM62" s="22"/>
      <c r="IN62" s="22"/>
      <c r="IO62" s="22"/>
    </row>
    <row r="63" spans="247:249" ht="13.5" customHeight="1">
      <c r="IM63" s="22"/>
      <c r="IN63" s="22"/>
      <c r="IO63" s="22"/>
    </row>
    <row r="64" spans="247:249" ht="13.5" customHeight="1">
      <c r="IM64" s="28"/>
      <c r="IN64" s="29"/>
      <c r="IO64" s="29"/>
    </row>
    <row r="65" spans="247:249" ht="13.5" customHeight="1">
      <c r="IM65" s="29"/>
      <c r="IN65" s="29"/>
      <c r="IO65" s="29"/>
    </row>
    <row r="66" spans="247:249" ht="13.5" customHeight="1">
      <c r="IM66" s="29"/>
      <c r="IN66" s="29"/>
      <c r="IO66" s="29"/>
    </row>
    <row r="67" spans="247:249" ht="13.5" customHeight="1">
      <c r="IM67" s="29"/>
      <c r="IN67" s="29"/>
      <c r="IO67" s="29"/>
    </row>
    <row r="68" spans="247:249" ht="13.5" customHeight="1">
      <c r="IM68" s="29"/>
      <c r="IN68" s="29"/>
      <c r="IO68" s="29"/>
    </row>
    <row r="69" spans="247:249" ht="13.5" customHeight="1">
      <c r="IM69" s="29"/>
      <c r="IN69" s="29"/>
      <c r="IO69" s="29"/>
    </row>
    <row r="70" spans="247:249" ht="13.5" customHeight="1">
      <c r="IM70" s="29"/>
      <c r="IN70" s="29"/>
      <c r="IO70" s="29"/>
    </row>
    <row r="71" spans="247:249" ht="13.5" customHeight="1">
      <c r="IM71" s="29"/>
      <c r="IN71" s="29"/>
      <c r="IO71" s="29"/>
    </row>
    <row r="72" spans="247:249" ht="13.5" customHeight="1">
      <c r="IM72" s="29"/>
      <c r="IN72" s="29"/>
      <c r="IO72" s="29"/>
    </row>
    <row r="73" spans="247:249" ht="13.5" customHeight="1">
      <c r="IM73" s="29"/>
      <c r="IN73" s="29"/>
      <c r="IO73" s="29"/>
    </row>
    <row r="74" spans="247:249" ht="13.5" customHeight="1">
      <c r="IM74" s="29"/>
      <c r="IN74" s="29"/>
      <c r="IO74" s="29"/>
    </row>
    <row r="75" spans="247:249" ht="13.5" customHeight="1">
      <c r="IM75" s="29"/>
      <c r="IN75" s="29"/>
      <c r="IO75" s="29"/>
    </row>
    <row r="76" spans="247:249" ht="13.5" customHeight="1">
      <c r="IM76" s="29"/>
      <c r="IN76" s="29"/>
      <c r="IO76" s="29"/>
    </row>
    <row r="77" spans="247:249" ht="13.5" customHeight="1">
      <c r="IM77" s="22"/>
      <c r="IN77" s="29"/>
      <c r="IO77" s="29"/>
    </row>
    <row r="78" spans="247:249" ht="13.5" customHeight="1">
      <c r="IM78" s="22"/>
      <c r="IN78" s="29"/>
      <c r="IO78" s="29"/>
    </row>
    <row r="79" spans="247:249" ht="13.5" customHeight="1">
      <c r="IM79" s="22"/>
      <c r="IN79" s="29"/>
      <c r="IO79" s="29"/>
    </row>
    <row r="80" spans="247:249" ht="13.5" customHeight="1">
      <c r="IM80" s="22"/>
      <c r="IN80" s="29"/>
      <c r="IO80" s="29"/>
    </row>
    <row r="81" spans="247:249" ht="13.5" customHeight="1">
      <c r="IM81" s="22"/>
      <c r="IN81" s="29"/>
      <c r="IO81" s="29"/>
    </row>
    <row r="82" spans="247:249" ht="13.5" customHeight="1">
      <c r="IM82" s="22"/>
      <c r="IN82" s="29"/>
      <c r="IO82" s="29"/>
    </row>
    <row r="83" spans="247:249" ht="13.5" customHeight="1">
      <c r="IM83" s="22"/>
      <c r="IN83" s="29"/>
      <c r="IO83" s="29"/>
    </row>
    <row r="84" spans="247:249" ht="13.5" customHeight="1">
      <c r="IM84" s="22"/>
      <c r="IN84" s="29"/>
      <c r="IO84" s="29"/>
    </row>
    <row r="85" spans="247:249" ht="13.5" customHeight="1">
      <c r="IM85" s="22"/>
      <c r="IN85" s="29"/>
      <c r="IO85" s="29"/>
    </row>
    <row r="86" spans="247:249" ht="13.5" customHeight="1">
      <c r="IM86" s="22"/>
      <c r="IN86" s="29"/>
      <c r="IO86" s="21"/>
    </row>
    <row r="87" spans="247:254" ht="13.5" customHeight="1">
      <c r="IM87" s="22"/>
      <c r="IN87" s="29"/>
      <c r="IO87" s="2" t="e">
        <f>VLOOKUP(M27,$IO$88:$IP$123,2)</f>
        <v>#N/A</v>
      </c>
      <c r="IP87" s="2" t="str">
        <f>VLOOKUP(TDSheet!$P5,$IO$88:$IP$123,2)</f>
        <v>22</v>
      </c>
      <c r="IQ87" s="1" t="e">
        <f>VLOOKUP(TDSheet!$AC5,$IO$88:$IP$123,2)</f>
        <v>#N/A</v>
      </c>
      <c r="IT87" s="2" t="e">
        <f>VLOOKUP(M36,$IT$88:$IU$124,2)</f>
        <v>#N/A</v>
      </c>
    </row>
    <row r="88" spans="247:255" ht="13.5" customHeight="1">
      <c r="IM88" s="22"/>
      <c r="IN88" s="29"/>
      <c r="IO88" s="3" t="s">
        <v>989</v>
      </c>
      <c r="IP88" s="88" t="s">
        <v>956</v>
      </c>
      <c r="IQ88" s="31">
        <v>1</v>
      </c>
      <c r="IR88" s="32" t="s">
        <v>989</v>
      </c>
      <c r="IS88" s="3"/>
      <c r="IT88" s="103" t="s">
        <v>1004</v>
      </c>
      <c r="IU88" s="104" t="s">
        <v>1005</v>
      </c>
    </row>
    <row r="89" spans="247:255" ht="13.5" customHeight="1">
      <c r="IM89" s="22"/>
      <c r="IN89" s="29"/>
      <c r="IO89" s="3" t="s">
        <v>1110</v>
      </c>
      <c r="IP89" s="88" t="s">
        <v>957</v>
      </c>
      <c r="IQ89" s="31">
        <v>2</v>
      </c>
      <c r="IR89" s="32" t="s">
        <v>1110</v>
      </c>
      <c r="IS89" s="3"/>
      <c r="IT89" s="103" t="s">
        <v>1006</v>
      </c>
      <c r="IU89" s="104" t="s">
        <v>1007</v>
      </c>
    </row>
    <row r="90" spans="247:255" ht="13.5" customHeight="1">
      <c r="IM90" s="22"/>
      <c r="IN90" s="29"/>
      <c r="IO90" s="3" t="s">
        <v>1111</v>
      </c>
      <c r="IP90" s="88" t="s">
        <v>958</v>
      </c>
      <c r="IQ90" s="31">
        <v>3</v>
      </c>
      <c r="IR90" s="32" t="s">
        <v>1111</v>
      </c>
      <c r="IS90" s="3"/>
      <c r="IT90" s="103" t="s">
        <v>1008</v>
      </c>
      <c r="IU90" s="104" t="s">
        <v>1009</v>
      </c>
    </row>
    <row r="91" spans="227:255" ht="13.5" customHeight="1">
      <c r="HS91" s="3"/>
      <c r="IM91" s="22"/>
      <c r="IN91" s="29"/>
      <c r="IO91" s="3" t="s">
        <v>1112</v>
      </c>
      <c r="IP91" s="88" t="s">
        <v>959</v>
      </c>
      <c r="IQ91" s="31">
        <v>4</v>
      </c>
      <c r="IR91" s="32" t="s">
        <v>1112</v>
      </c>
      <c r="IS91" s="3"/>
      <c r="IT91" s="103" t="s">
        <v>1010</v>
      </c>
      <c r="IU91" s="104" t="s">
        <v>1011</v>
      </c>
    </row>
    <row r="92" spans="246:255" ht="13.5" customHeight="1">
      <c r="IL92" s="30"/>
      <c r="IM92" s="22"/>
      <c r="IN92" s="29"/>
      <c r="IO92" s="3" t="s">
        <v>1113</v>
      </c>
      <c r="IP92" s="88" t="s">
        <v>960</v>
      </c>
      <c r="IQ92" s="31">
        <v>5</v>
      </c>
      <c r="IR92" s="32" t="s">
        <v>1113</v>
      </c>
      <c r="IS92" s="3"/>
      <c r="IT92" s="103" t="s">
        <v>928</v>
      </c>
      <c r="IU92" s="104" t="s">
        <v>1012</v>
      </c>
    </row>
    <row r="93" spans="246:255" ht="13.5" customHeight="1">
      <c r="IL93" s="30"/>
      <c r="IM93" s="22"/>
      <c r="IN93" s="29"/>
      <c r="IO93" s="3" t="s">
        <v>1114</v>
      </c>
      <c r="IP93" s="88" t="s">
        <v>961</v>
      </c>
      <c r="IQ93" s="31">
        <v>6</v>
      </c>
      <c r="IR93" s="32" t="s">
        <v>1114</v>
      </c>
      <c r="IS93" s="3"/>
      <c r="IT93" s="103" t="s">
        <v>597</v>
      </c>
      <c r="IU93" s="104" t="s">
        <v>1013</v>
      </c>
    </row>
    <row r="94" spans="246:255" ht="13.5" customHeight="1">
      <c r="IL94" s="30"/>
      <c r="IM94" s="22"/>
      <c r="IN94" s="29"/>
      <c r="IO94" s="3" t="s">
        <v>992</v>
      </c>
      <c r="IP94" s="101">
        <v>33</v>
      </c>
      <c r="IQ94" s="31">
        <v>7</v>
      </c>
      <c r="IR94" s="3" t="s">
        <v>990</v>
      </c>
      <c r="IS94" s="3"/>
      <c r="IT94" s="103" t="s">
        <v>1014</v>
      </c>
      <c r="IU94" s="104" t="s">
        <v>1015</v>
      </c>
    </row>
    <row r="95" spans="246:255" ht="13.5" customHeight="1">
      <c r="IL95" s="30"/>
      <c r="IM95" s="22"/>
      <c r="IN95" s="29"/>
      <c r="IO95" s="3" t="s">
        <v>990</v>
      </c>
      <c r="IP95" s="88" t="s">
        <v>962</v>
      </c>
      <c r="IQ95" s="31">
        <v>8</v>
      </c>
      <c r="IR95" s="32" t="s">
        <v>1115</v>
      </c>
      <c r="IS95" s="3"/>
      <c r="IT95" s="103" t="s">
        <v>1016</v>
      </c>
      <c r="IU95" s="104" t="s">
        <v>1017</v>
      </c>
    </row>
    <row r="96" spans="246:255" ht="13.5" customHeight="1">
      <c r="IL96" s="30"/>
      <c r="IM96" s="22"/>
      <c r="IN96" s="29"/>
      <c r="IO96" s="3" t="s">
        <v>1115</v>
      </c>
      <c r="IP96" s="88" t="s">
        <v>963</v>
      </c>
      <c r="IQ96" s="31">
        <v>9</v>
      </c>
      <c r="IR96" s="32" t="s">
        <v>1116</v>
      </c>
      <c r="IS96" s="3"/>
      <c r="IT96" s="103" t="s">
        <v>1018</v>
      </c>
      <c r="IU96" s="104" t="s">
        <v>1019</v>
      </c>
    </row>
    <row r="97" spans="246:255" ht="13.5" customHeight="1">
      <c r="IL97" s="30"/>
      <c r="IM97" s="22"/>
      <c r="IN97" s="29"/>
      <c r="IO97" s="3" t="s">
        <v>1116</v>
      </c>
      <c r="IP97" s="88" t="s">
        <v>964</v>
      </c>
      <c r="IQ97" s="31">
        <v>10</v>
      </c>
      <c r="IR97" s="32" t="s">
        <v>1119</v>
      </c>
      <c r="IS97" s="3"/>
      <c r="IT97" s="103" t="s">
        <v>1020</v>
      </c>
      <c r="IU97" s="104" t="s">
        <v>1021</v>
      </c>
    </row>
    <row r="98" spans="246:255" ht="13.5" customHeight="1">
      <c r="IL98" s="30"/>
      <c r="IM98" s="22"/>
      <c r="IN98" s="29"/>
      <c r="IO98" s="3" t="s">
        <v>1119</v>
      </c>
      <c r="IP98" s="88" t="s">
        <v>965</v>
      </c>
      <c r="IQ98" s="31">
        <v>11</v>
      </c>
      <c r="IR98" s="32" t="s">
        <v>1120</v>
      </c>
      <c r="IS98" s="102"/>
      <c r="IT98" s="103" t="s">
        <v>1022</v>
      </c>
      <c r="IU98" s="104" t="s">
        <v>1023</v>
      </c>
    </row>
    <row r="99" spans="246:255" ht="13.5" customHeight="1">
      <c r="IL99" s="30"/>
      <c r="IM99" s="22"/>
      <c r="IN99" s="29"/>
      <c r="IO99" s="3" t="s">
        <v>1120</v>
      </c>
      <c r="IP99" s="88" t="s">
        <v>966</v>
      </c>
      <c r="IQ99" s="31">
        <v>12</v>
      </c>
      <c r="IR99" s="32" t="s">
        <v>1121</v>
      </c>
      <c r="IS99" s="3"/>
      <c r="IT99" s="103" t="s">
        <v>1024</v>
      </c>
      <c r="IU99" s="104" t="s">
        <v>1025</v>
      </c>
    </row>
    <row r="100" spans="246:255" ht="13.5" customHeight="1">
      <c r="IL100" s="30"/>
      <c r="IM100" s="22"/>
      <c r="IN100" s="29"/>
      <c r="IO100" s="3" t="s">
        <v>1121</v>
      </c>
      <c r="IP100" s="88" t="s">
        <v>967</v>
      </c>
      <c r="IQ100" s="31">
        <v>13</v>
      </c>
      <c r="IR100" s="32" t="s">
        <v>1122</v>
      </c>
      <c r="IS100" s="3"/>
      <c r="IT100" s="103" t="s">
        <v>1026</v>
      </c>
      <c r="IU100" s="104" t="s">
        <v>1027</v>
      </c>
    </row>
    <row r="101" spans="246:255" ht="13.5" customHeight="1">
      <c r="IL101" s="30"/>
      <c r="IM101" s="22"/>
      <c r="IN101" s="29"/>
      <c r="IO101" s="3" t="s">
        <v>1122</v>
      </c>
      <c r="IP101" s="88" t="s">
        <v>968</v>
      </c>
      <c r="IQ101" s="31">
        <v>14</v>
      </c>
      <c r="IR101" s="32" t="s">
        <v>1123</v>
      </c>
      <c r="IS101" s="3"/>
      <c r="IT101" s="103" t="s">
        <v>1144</v>
      </c>
      <c r="IU101" s="104" t="s">
        <v>1028</v>
      </c>
    </row>
    <row r="102" spans="246:255" ht="13.5" customHeight="1">
      <c r="IL102" s="30"/>
      <c r="IM102" s="22"/>
      <c r="IN102" s="29"/>
      <c r="IO102" s="3" t="s">
        <v>1123</v>
      </c>
      <c r="IP102" s="88" t="s">
        <v>969</v>
      </c>
      <c r="IQ102" s="31">
        <v>15</v>
      </c>
      <c r="IR102" s="32" t="s">
        <v>1124</v>
      </c>
      <c r="IS102" s="3"/>
      <c r="IT102" s="103" t="s">
        <v>1029</v>
      </c>
      <c r="IU102" s="104" t="s">
        <v>1030</v>
      </c>
    </row>
    <row r="103" spans="246:255" ht="13.5" customHeight="1">
      <c r="IL103" s="30"/>
      <c r="IM103" s="22"/>
      <c r="IN103" s="29"/>
      <c r="IO103" s="3" t="s">
        <v>1143</v>
      </c>
      <c r="IP103" s="88" t="s">
        <v>970</v>
      </c>
      <c r="IQ103" s="31">
        <v>16</v>
      </c>
      <c r="IR103" s="32" t="s">
        <v>1125</v>
      </c>
      <c r="IS103" s="3"/>
      <c r="IT103" s="103" t="s">
        <v>1031</v>
      </c>
      <c r="IU103" s="104" t="s">
        <v>1032</v>
      </c>
    </row>
    <row r="104" spans="246:255" ht="13.5" customHeight="1">
      <c r="IL104" s="30"/>
      <c r="IM104" s="22"/>
      <c r="IN104" s="29"/>
      <c r="IO104" s="3" t="s">
        <v>1124</v>
      </c>
      <c r="IP104" s="88" t="s">
        <v>971</v>
      </c>
      <c r="IQ104" s="31">
        <v>17</v>
      </c>
      <c r="IR104" s="32" t="s">
        <v>1126</v>
      </c>
      <c r="IS104" s="3"/>
      <c r="IT104" s="103" t="s">
        <v>1033</v>
      </c>
      <c r="IU104" s="104" t="s">
        <v>1034</v>
      </c>
    </row>
    <row r="105" spans="246:255" ht="21" customHeight="1">
      <c r="IL105" s="30"/>
      <c r="IM105" s="22"/>
      <c r="IN105" s="29"/>
      <c r="IO105" s="3" t="s">
        <v>1125</v>
      </c>
      <c r="IP105" s="88" t="s">
        <v>972</v>
      </c>
      <c r="IQ105" s="31">
        <v>18</v>
      </c>
      <c r="IR105" s="32" t="s">
        <v>1127</v>
      </c>
      <c r="IS105" s="3"/>
      <c r="IT105" s="103" t="s">
        <v>1754</v>
      </c>
      <c r="IU105" s="104" t="s">
        <v>1755</v>
      </c>
    </row>
    <row r="106" spans="246:255" ht="13.5" customHeight="1">
      <c r="IL106" s="30"/>
      <c r="IM106" s="22"/>
      <c r="IN106" s="29"/>
      <c r="IO106" s="3" t="s">
        <v>1126</v>
      </c>
      <c r="IP106" s="88" t="s">
        <v>973</v>
      </c>
      <c r="IQ106" s="31">
        <v>19</v>
      </c>
      <c r="IR106" s="32" t="s">
        <v>1128</v>
      </c>
      <c r="IS106" s="3"/>
      <c r="IT106" s="103"/>
      <c r="IU106" s="104"/>
    </row>
    <row r="107" spans="246:255" ht="13.5" customHeight="1">
      <c r="IL107" s="30"/>
      <c r="IM107" s="22"/>
      <c r="IN107" s="29"/>
      <c r="IO107" s="3" t="s">
        <v>1127</v>
      </c>
      <c r="IP107" s="88" t="s">
        <v>974</v>
      </c>
      <c r="IQ107" s="31">
        <v>20</v>
      </c>
      <c r="IR107" s="32" t="s">
        <v>1129</v>
      </c>
      <c r="IS107" s="3"/>
      <c r="IT107" s="105"/>
      <c r="IU107" s="104"/>
    </row>
    <row r="108" spans="246:255" ht="13.5" customHeight="1">
      <c r="IL108" s="30"/>
      <c r="IM108" s="22"/>
      <c r="IN108" s="29"/>
      <c r="IO108" s="3" t="s">
        <v>1128</v>
      </c>
      <c r="IP108" s="88" t="s">
        <v>975</v>
      </c>
      <c r="IQ108" s="31">
        <v>21</v>
      </c>
      <c r="IR108" s="32" t="s">
        <v>1130</v>
      </c>
      <c r="IS108" s="3"/>
      <c r="IT108" s="103"/>
      <c r="IU108" s="104"/>
    </row>
    <row r="109" spans="246:255" ht="13.5" customHeight="1">
      <c r="IL109" s="30"/>
      <c r="IM109" s="22"/>
      <c r="IN109" s="29"/>
      <c r="IO109" s="3" t="s">
        <v>1129</v>
      </c>
      <c r="IP109" s="88" t="s">
        <v>976</v>
      </c>
      <c r="IQ109" s="31">
        <v>22</v>
      </c>
      <c r="IR109" s="32" t="s">
        <v>1131</v>
      </c>
      <c r="IS109" s="3"/>
      <c r="IT109" s="103"/>
      <c r="IU109" s="104"/>
    </row>
    <row r="110" spans="246:255" ht="13.5" customHeight="1">
      <c r="IL110" s="30"/>
      <c r="IM110" s="22"/>
      <c r="IN110" s="29"/>
      <c r="IO110" s="3" t="s">
        <v>1130</v>
      </c>
      <c r="IP110" s="88" t="s">
        <v>977</v>
      </c>
      <c r="IQ110" s="31">
        <v>23</v>
      </c>
      <c r="IR110" s="32" t="s">
        <v>1132</v>
      </c>
      <c r="IS110" s="3"/>
      <c r="IT110" s="105"/>
      <c r="IU110" s="104"/>
    </row>
    <row r="111" spans="246:255" ht="13.5" customHeight="1">
      <c r="IL111" s="30"/>
      <c r="IM111" s="22"/>
      <c r="IN111" s="29"/>
      <c r="IO111" s="3" t="s">
        <v>1131</v>
      </c>
      <c r="IP111" s="88" t="s">
        <v>978</v>
      </c>
      <c r="IQ111" s="31">
        <v>24</v>
      </c>
      <c r="IR111" s="32" t="s">
        <v>1133</v>
      </c>
      <c r="IS111" s="3"/>
      <c r="IT111" s="105"/>
      <c r="IU111" s="104"/>
    </row>
    <row r="112" spans="246:255" ht="13.5" customHeight="1">
      <c r="IL112" s="30"/>
      <c r="IM112" s="22"/>
      <c r="IN112" s="29"/>
      <c r="IO112" s="3" t="s">
        <v>1132</v>
      </c>
      <c r="IP112" s="88" t="s">
        <v>979</v>
      </c>
      <c r="IQ112" s="31">
        <v>25</v>
      </c>
      <c r="IR112" s="32" t="s">
        <v>1134</v>
      </c>
      <c r="IS112" s="3"/>
      <c r="IT112" s="103"/>
      <c r="IU112" s="104"/>
    </row>
    <row r="113" spans="246:255" ht="13.5" customHeight="1">
      <c r="IL113" s="30"/>
      <c r="IM113" s="22"/>
      <c r="IN113" s="29"/>
      <c r="IO113" s="3" t="s">
        <v>1133</v>
      </c>
      <c r="IP113" s="88" t="s">
        <v>980</v>
      </c>
      <c r="IQ113" s="31">
        <v>26</v>
      </c>
      <c r="IR113" s="32" t="s">
        <v>1135</v>
      </c>
      <c r="IS113" s="3"/>
      <c r="IT113" s="105"/>
      <c r="IU113" s="104"/>
    </row>
    <row r="114" spans="246:255" ht="13.5" customHeight="1">
      <c r="IL114" s="30"/>
      <c r="IM114" s="22"/>
      <c r="IN114" s="29"/>
      <c r="IO114" s="108" t="s">
        <v>993</v>
      </c>
      <c r="IP114" s="130">
        <v>99</v>
      </c>
      <c r="IQ114" s="31">
        <v>27</v>
      </c>
      <c r="IR114" s="32" t="s">
        <v>1136</v>
      </c>
      <c r="IS114" s="3"/>
      <c r="IT114" s="105"/>
      <c r="IU114" s="104"/>
    </row>
    <row r="115" spans="246:255" ht="13.5" customHeight="1">
      <c r="IL115" s="30"/>
      <c r="IM115" s="22"/>
      <c r="IN115" s="29"/>
      <c r="IO115" s="3" t="s">
        <v>1134</v>
      </c>
      <c r="IP115" s="88" t="s">
        <v>981</v>
      </c>
      <c r="IQ115" s="31">
        <v>28</v>
      </c>
      <c r="IR115" s="32" t="s">
        <v>1137</v>
      </c>
      <c r="IS115" s="3"/>
      <c r="IT115" s="103"/>
      <c r="IU115" s="104"/>
    </row>
    <row r="116" spans="246:255" ht="13.5" customHeight="1">
      <c r="IL116" s="30"/>
      <c r="IM116" s="22"/>
      <c r="IN116" s="29"/>
      <c r="IO116" s="3" t="s">
        <v>1135</v>
      </c>
      <c r="IP116" s="88" t="s">
        <v>982</v>
      </c>
      <c r="IQ116" s="31">
        <v>29</v>
      </c>
      <c r="IR116" s="32" t="s">
        <v>991</v>
      </c>
      <c r="IS116" s="3"/>
      <c r="IT116" s="105"/>
      <c r="IU116" s="104"/>
    </row>
    <row r="117" spans="246:255" ht="13.5" customHeight="1">
      <c r="IL117" s="30"/>
      <c r="IM117" s="22"/>
      <c r="IN117" s="29"/>
      <c r="IO117" s="3" t="s">
        <v>1136</v>
      </c>
      <c r="IP117" s="88" t="s">
        <v>983</v>
      </c>
      <c r="IQ117" s="31">
        <v>30</v>
      </c>
      <c r="IR117" s="32" t="s">
        <v>1138</v>
      </c>
      <c r="IS117" s="3"/>
      <c r="IT117" s="103"/>
      <c r="IU117" s="104"/>
    </row>
    <row r="118" spans="246:255" ht="13.5" customHeight="1">
      <c r="IL118" s="30"/>
      <c r="IM118" s="22"/>
      <c r="IN118" s="29"/>
      <c r="IO118" s="3" t="s">
        <v>1137</v>
      </c>
      <c r="IP118" s="88" t="s">
        <v>984</v>
      </c>
      <c r="IQ118" s="31">
        <v>31</v>
      </c>
      <c r="IR118" s="32" t="s">
        <v>1139</v>
      </c>
      <c r="IS118" s="3"/>
      <c r="IT118" s="103"/>
      <c r="IU118" s="104"/>
    </row>
    <row r="119" spans="246:255" ht="13.5" customHeight="1">
      <c r="IL119" s="30"/>
      <c r="IM119" s="22"/>
      <c r="IN119" s="29"/>
      <c r="IO119" s="3" t="s">
        <v>991</v>
      </c>
      <c r="IP119" s="88" t="s">
        <v>985</v>
      </c>
      <c r="IQ119" s="31">
        <v>32</v>
      </c>
      <c r="IR119" s="32" t="s">
        <v>1140</v>
      </c>
      <c r="IS119" s="3"/>
      <c r="IT119" s="106"/>
      <c r="IU119" s="104"/>
    </row>
    <row r="120" spans="246:255" ht="13.5" customHeight="1">
      <c r="IL120" s="30"/>
      <c r="IM120" s="22"/>
      <c r="IN120" s="29"/>
      <c r="IO120" s="3" t="s">
        <v>1138</v>
      </c>
      <c r="IP120" s="88" t="s">
        <v>986</v>
      </c>
      <c r="IQ120" s="31">
        <v>33</v>
      </c>
      <c r="IR120" s="32" t="s">
        <v>1141</v>
      </c>
      <c r="IS120" s="3"/>
      <c r="IT120" s="105"/>
      <c r="IU120" s="104"/>
    </row>
    <row r="121" spans="246:255" ht="13.5" customHeight="1">
      <c r="IL121" s="30"/>
      <c r="IM121" s="22"/>
      <c r="IN121" s="29"/>
      <c r="IO121" s="3" t="s">
        <v>1139</v>
      </c>
      <c r="IP121" s="88" t="s">
        <v>987</v>
      </c>
      <c r="IQ121" s="31">
        <v>34</v>
      </c>
      <c r="IR121" s="32" t="s">
        <v>1142</v>
      </c>
      <c r="IS121" s="3"/>
      <c r="IT121" s="106"/>
      <c r="IU121" s="104"/>
    </row>
    <row r="122" spans="246:255" ht="13.5" customHeight="1">
      <c r="IL122" s="30"/>
      <c r="IM122" s="22"/>
      <c r="IN122" s="29"/>
      <c r="IO122" s="30" t="s">
        <v>1142</v>
      </c>
      <c r="IP122" s="129">
        <v>34</v>
      </c>
      <c r="IQ122" s="31">
        <v>35</v>
      </c>
      <c r="IR122" s="32" t="s">
        <v>1143</v>
      </c>
      <c r="IS122" s="3"/>
      <c r="IT122" s="105"/>
      <c r="IU122" s="104"/>
    </row>
    <row r="123" spans="246:255" ht="13.5" customHeight="1">
      <c r="IL123" s="30"/>
      <c r="IM123" s="22"/>
      <c r="IN123" s="29"/>
      <c r="IO123" s="30" t="s">
        <v>1140</v>
      </c>
      <c r="IP123" s="100" t="s">
        <v>988</v>
      </c>
      <c r="IQ123" s="26">
        <v>99</v>
      </c>
      <c r="IR123" s="1" t="s">
        <v>993</v>
      </c>
      <c r="IS123" s="3"/>
      <c r="IT123" s="105"/>
      <c r="IU123" s="104"/>
    </row>
    <row r="124" spans="246:255" ht="13.5" customHeight="1">
      <c r="IL124" s="30"/>
      <c r="IM124" s="22"/>
      <c r="IN124" s="29"/>
      <c r="IQ124" s="26">
        <v>98</v>
      </c>
      <c r="IR124" s="7" t="s">
        <v>1117</v>
      </c>
      <c r="IS124" s="30"/>
      <c r="IT124" s="105"/>
      <c r="IU124" s="104"/>
    </row>
    <row r="125" spans="246:249" ht="13.5" customHeight="1">
      <c r="IL125" s="30"/>
      <c r="IM125" s="22"/>
      <c r="IN125" s="29"/>
      <c r="IO125" s="29"/>
    </row>
    <row r="126" spans="246:250" ht="13.5" customHeight="1">
      <c r="IL126" s="30"/>
      <c r="IM126" s="22"/>
      <c r="IN126" s="29"/>
      <c r="IO126" s="91" t="e">
        <f>VLOOKUP(M28,$IO$127:$IP$730,2)</f>
        <v>#N/A</v>
      </c>
      <c r="IP126" s="91" t="str">
        <f>VLOOKUP(TDSheet!Q5,$IO$127:$IP$730,2)</f>
        <v>190186</v>
      </c>
    </row>
    <row r="127" spans="246:253" ht="13.5" customHeight="1">
      <c r="IL127" s="30"/>
      <c r="IM127" s="22"/>
      <c r="IN127" s="29"/>
      <c r="IO127" s="3" t="s">
        <v>1407</v>
      </c>
      <c r="IP127" s="3" t="s">
        <v>1406</v>
      </c>
      <c r="IQ127" s="91" t="e">
        <f>VLOOKUP(TDSheet!AD5,$IO$127:$IP$730,2)</f>
        <v>#N/A</v>
      </c>
      <c r="IR127" s="97" t="s">
        <v>921</v>
      </c>
      <c r="IS127" s="96" t="s">
        <v>922</v>
      </c>
    </row>
    <row r="128" spans="247:255" ht="13.5" customHeight="1">
      <c r="IM128" s="22"/>
      <c r="IN128" s="29"/>
      <c r="IO128" s="3" t="s">
        <v>666</v>
      </c>
      <c r="IP128" s="3" t="s">
        <v>665</v>
      </c>
      <c r="IR128" s="3" t="s">
        <v>923</v>
      </c>
      <c r="IS128" s="3" t="s">
        <v>1403</v>
      </c>
      <c r="IT128" s="3"/>
      <c r="IU128" s="3"/>
    </row>
    <row r="129" spans="247:255" ht="13.5" customHeight="1">
      <c r="IM129" s="22"/>
      <c r="IN129" s="29"/>
      <c r="IO129" s="3" t="s">
        <v>1668</v>
      </c>
      <c r="IP129" s="3" t="s">
        <v>1667</v>
      </c>
      <c r="IR129" s="3" t="s">
        <v>923</v>
      </c>
      <c r="IS129" s="3" t="s">
        <v>1405</v>
      </c>
      <c r="IT129" s="3"/>
      <c r="IU129" s="3"/>
    </row>
    <row r="130" spans="247:255" ht="13.5" customHeight="1">
      <c r="IM130" s="22"/>
      <c r="IN130" s="29"/>
      <c r="IO130" s="3" t="s">
        <v>288</v>
      </c>
      <c r="IP130" s="3" t="s">
        <v>287</v>
      </c>
      <c r="IR130" s="3" t="s">
        <v>924</v>
      </c>
      <c r="IS130" s="3" t="s">
        <v>1407</v>
      </c>
      <c r="IT130" s="3"/>
      <c r="IU130" s="3"/>
    </row>
    <row r="131" spans="247:255" ht="13.5" customHeight="1">
      <c r="IM131" s="22"/>
      <c r="IN131" s="29"/>
      <c r="IO131" s="3" t="s">
        <v>389</v>
      </c>
      <c r="IP131" s="3" t="s">
        <v>388</v>
      </c>
      <c r="IR131" s="3" t="s">
        <v>924</v>
      </c>
      <c r="IS131" s="3" t="s">
        <v>1409</v>
      </c>
      <c r="IT131" s="3"/>
      <c r="IU131" s="3"/>
    </row>
    <row r="132" spans="247:255" ht="13.5" customHeight="1">
      <c r="IM132" s="22"/>
      <c r="IN132" s="29"/>
      <c r="IO132" s="3" t="s">
        <v>524</v>
      </c>
      <c r="IP132" s="3" t="s">
        <v>523</v>
      </c>
      <c r="IR132" s="3" t="s">
        <v>924</v>
      </c>
      <c r="IS132" s="3" t="s">
        <v>1411</v>
      </c>
      <c r="IT132" s="3"/>
      <c r="IU132" s="3"/>
    </row>
    <row r="133" spans="247:255" ht="13.5" customHeight="1">
      <c r="IM133" s="22"/>
      <c r="IN133" s="29"/>
      <c r="IO133" s="3" t="s">
        <v>290</v>
      </c>
      <c r="IP133" s="3" t="s">
        <v>289</v>
      </c>
      <c r="IR133" s="3" t="s">
        <v>924</v>
      </c>
      <c r="IS133" s="3" t="s">
        <v>1413</v>
      </c>
      <c r="IT133" s="3"/>
      <c r="IU133" s="3"/>
    </row>
    <row r="134" spans="247:255" ht="13.5" customHeight="1">
      <c r="IM134" s="22"/>
      <c r="IN134" s="29"/>
      <c r="IO134" s="3" t="s">
        <v>154</v>
      </c>
      <c r="IP134" s="3" t="s">
        <v>153</v>
      </c>
      <c r="IR134" s="3" t="s">
        <v>924</v>
      </c>
      <c r="IS134" s="3" t="s">
        <v>1415</v>
      </c>
      <c r="IT134" s="3"/>
      <c r="IU134" s="3"/>
    </row>
    <row r="135" spans="247:255" ht="13.5" customHeight="1">
      <c r="IM135" s="22"/>
      <c r="IN135" s="29"/>
      <c r="IO135" s="3" t="s">
        <v>668</v>
      </c>
      <c r="IP135" s="3" t="s">
        <v>667</v>
      </c>
      <c r="IR135" s="3" t="s">
        <v>924</v>
      </c>
      <c r="IS135" s="3" t="s">
        <v>1417</v>
      </c>
      <c r="IT135" s="3"/>
      <c r="IU135" s="3"/>
    </row>
    <row r="136" spans="247:255" ht="13.5" customHeight="1">
      <c r="IM136" s="22"/>
      <c r="IN136" s="29"/>
      <c r="IO136" s="3" t="s">
        <v>670</v>
      </c>
      <c r="IP136" s="3" t="s">
        <v>669</v>
      </c>
      <c r="IR136" s="3" t="s">
        <v>924</v>
      </c>
      <c r="IS136" s="3" t="s">
        <v>1419</v>
      </c>
      <c r="IT136" s="3"/>
      <c r="IU136" s="3"/>
    </row>
    <row r="137" spans="247:255" ht="13.5" customHeight="1">
      <c r="IM137" s="22"/>
      <c r="IN137" s="29"/>
      <c r="IO137" s="90" t="s">
        <v>811</v>
      </c>
      <c r="IP137" s="3" t="s">
        <v>810</v>
      </c>
      <c r="IR137" s="3" t="s">
        <v>924</v>
      </c>
      <c r="IS137" s="3" t="s">
        <v>1421</v>
      </c>
      <c r="IT137" s="3"/>
      <c r="IU137" s="3"/>
    </row>
    <row r="138" spans="247:255" ht="13.5" customHeight="1">
      <c r="IM138" s="22"/>
      <c r="IN138" s="29"/>
      <c r="IO138" s="3" t="s">
        <v>526</v>
      </c>
      <c r="IP138" s="3" t="s">
        <v>525</v>
      </c>
      <c r="IR138" s="3" t="s">
        <v>924</v>
      </c>
      <c r="IS138" s="3" t="s">
        <v>1423</v>
      </c>
      <c r="IT138" s="90"/>
      <c r="IU138" s="3"/>
    </row>
    <row r="139" spans="247:255" ht="13.5" customHeight="1">
      <c r="IM139" s="22"/>
      <c r="IN139" s="29"/>
      <c r="IO139" s="3" t="s">
        <v>1718</v>
      </c>
      <c r="IP139" s="3" t="s">
        <v>1717</v>
      </c>
      <c r="IR139" s="3" t="s">
        <v>924</v>
      </c>
      <c r="IS139" s="3" t="s">
        <v>1425</v>
      </c>
      <c r="IT139" s="3"/>
      <c r="IU139" s="3"/>
    </row>
    <row r="140" spans="247:255" ht="13.5" customHeight="1">
      <c r="IM140" s="22"/>
      <c r="IN140" s="29"/>
      <c r="IO140" s="89" t="s">
        <v>672</v>
      </c>
      <c r="IP140" s="3" t="s">
        <v>671</v>
      </c>
      <c r="IR140" s="3" t="s">
        <v>924</v>
      </c>
      <c r="IS140" s="3" t="s">
        <v>1427</v>
      </c>
      <c r="IT140" s="3"/>
      <c r="IU140" s="3"/>
    </row>
    <row r="141" spans="247:255" ht="13.5" customHeight="1">
      <c r="IM141" s="22"/>
      <c r="IN141" s="29"/>
      <c r="IO141" s="3" t="s">
        <v>292</v>
      </c>
      <c r="IP141" s="3" t="s">
        <v>291</v>
      </c>
      <c r="IR141" s="3" t="s">
        <v>924</v>
      </c>
      <c r="IS141" s="3" t="s">
        <v>1429</v>
      </c>
      <c r="IT141" s="89"/>
      <c r="IU141" s="3"/>
    </row>
    <row r="142" spans="247:255" ht="13.5" customHeight="1">
      <c r="IM142" s="22"/>
      <c r="IN142" s="29"/>
      <c r="IO142" s="3" t="s">
        <v>1670</v>
      </c>
      <c r="IP142" s="3" t="s">
        <v>1669</v>
      </c>
      <c r="IR142" s="3" t="s">
        <v>924</v>
      </c>
      <c r="IS142" s="3" t="s">
        <v>1431</v>
      </c>
      <c r="IT142" s="3"/>
      <c r="IU142" s="3"/>
    </row>
    <row r="143" spans="247:255" ht="13.5" customHeight="1">
      <c r="IM143" s="22"/>
      <c r="IN143" s="29"/>
      <c r="IO143" s="3" t="s">
        <v>490</v>
      </c>
      <c r="IP143" s="3" t="s">
        <v>489</v>
      </c>
      <c r="IR143" s="3" t="s">
        <v>924</v>
      </c>
      <c r="IS143" s="3" t="s">
        <v>1433</v>
      </c>
      <c r="IT143" s="3"/>
      <c r="IU143" s="3"/>
    </row>
    <row r="144" spans="247:255" ht="13.5" customHeight="1">
      <c r="IM144" s="22"/>
      <c r="IN144" s="29"/>
      <c r="IO144" s="89" t="s">
        <v>1672</v>
      </c>
      <c r="IP144" s="3" t="s">
        <v>1671</v>
      </c>
      <c r="IR144" s="3" t="s">
        <v>924</v>
      </c>
      <c r="IS144" s="3" t="s">
        <v>1435</v>
      </c>
      <c r="IT144" s="3"/>
      <c r="IU144" s="3"/>
    </row>
    <row r="145" spans="247:255" ht="13.5" customHeight="1">
      <c r="IM145" s="22"/>
      <c r="IN145" s="29"/>
      <c r="IO145" s="3" t="s">
        <v>1409</v>
      </c>
      <c r="IP145" s="3" t="s">
        <v>1408</v>
      </c>
      <c r="IR145" s="3" t="s">
        <v>924</v>
      </c>
      <c r="IS145" s="3" t="s">
        <v>1437</v>
      </c>
      <c r="IT145" s="89"/>
      <c r="IU145" s="3"/>
    </row>
    <row r="146" spans="247:255" ht="13.5" customHeight="1">
      <c r="IM146" s="22"/>
      <c r="IN146" s="29"/>
      <c r="IO146" s="3" t="s">
        <v>28</v>
      </c>
      <c r="IP146" s="3" t="s">
        <v>27</v>
      </c>
      <c r="IR146" s="3" t="s">
        <v>924</v>
      </c>
      <c r="IS146" s="3" t="s">
        <v>1439</v>
      </c>
      <c r="IT146" s="3"/>
      <c r="IU146" s="3"/>
    </row>
    <row r="147" spans="247:255" ht="13.5" customHeight="1">
      <c r="IM147" s="22"/>
      <c r="IN147" s="29"/>
      <c r="IO147" s="3" t="s">
        <v>1403</v>
      </c>
      <c r="IP147" s="3" t="s">
        <v>1402</v>
      </c>
      <c r="IR147" s="3" t="s">
        <v>924</v>
      </c>
      <c r="IS147" s="3" t="s">
        <v>1441</v>
      </c>
      <c r="IT147" s="3"/>
      <c r="IU147" s="3"/>
    </row>
    <row r="148" spans="247:255" ht="13.5" customHeight="1">
      <c r="IM148" s="22"/>
      <c r="IN148" s="29"/>
      <c r="IO148" s="89" t="s">
        <v>422</v>
      </c>
      <c r="IP148" s="3" t="s">
        <v>421</v>
      </c>
      <c r="IR148" s="3" t="s">
        <v>924</v>
      </c>
      <c r="IS148" s="3" t="s">
        <v>1443</v>
      </c>
      <c r="IT148" s="3"/>
      <c r="IU148" s="3"/>
    </row>
    <row r="149" spans="247:255" ht="13.5" customHeight="1">
      <c r="IM149" s="22"/>
      <c r="IN149" s="29"/>
      <c r="IO149" s="3" t="s">
        <v>184</v>
      </c>
      <c r="IP149" s="3" t="s">
        <v>183</v>
      </c>
      <c r="IR149" s="3" t="s">
        <v>924</v>
      </c>
      <c r="IS149" s="3" t="s">
        <v>1445</v>
      </c>
      <c r="IT149" s="89"/>
      <c r="IU149" s="3"/>
    </row>
    <row r="150" spans="247:255" ht="13.5" customHeight="1">
      <c r="IM150" s="22"/>
      <c r="IN150" s="29"/>
      <c r="IO150" s="88" t="s">
        <v>1529</v>
      </c>
      <c r="IP150" s="3" t="s">
        <v>1528</v>
      </c>
      <c r="IR150" s="3" t="s">
        <v>924</v>
      </c>
      <c r="IS150" s="3" t="s">
        <v>1447</v>
      </c>
      <c r="IT150" s="3"/>
      <c r="IU150" s="3"/>
    </row>
    <row r="151" spans="247:255" ht="13.5" customHeight="1">
      <c r="IM151" s="22"/>
      <c r="IN151" s="29"/>
      <c r="IO151" s="3" t="s">
        <v>186</v>
      </c>
      <c r="IP151" s="3" t="s">
        <v>185</v>
      </c>
      <c r="IR151" s="3" t="s">
        <v>924</v>
      </c>
      <c r="IS151" s="3" t="s">
        <v>1449</v>
      </c>
      <c r="IT151" s="88"/>
      <c r="IU151" s="3"/>
    </row>
    <row r="152" spans="247:255" ht="13.5" customHeight="1">
      <c r="IM152" s="22"/>
      <c r="IN152" s="29"/>
      <c r="IO152" s="89" t="s">
        <v>674</v>
      </c>
      <c r="IP152" s="3" t="s">
        <v>673</v>
      </c>
      <c r="IR152" s="3" t="s">
        <v>924</v>
      </c>
      <c r="IS152" s="3" t="s">
        <v>1451</v>
      </c>
      <c r="IT152" s="3"/>
      <c r="IU152" s="3"/>
    </row>
    <row r="153" spans="247:255" ht="13.5" customHeight="1">
      <c r="IM153" s="22"/>
      <c r="IN153" s="29"/>
      <c r="IO153" s="3" t="s">
        <v>1624</v>
      </c>
      <c r="IP153" s="3" t="s">
        <v>293</v>
      </c>
      <c r="IR153" s="3" t="s">
        <v>925</v>
      </c>
      <c r="IS153" s="3" t="s">
        <v>1453</v>
      </c>
      <c r="IT153" s="89"/>
      <c r="IU153" s="3"/>
    </row>
    <row r="154" spans="247:255" ht="13.5" customHeight="1">
      <c r="IM154" s="22"/>
      <c r="IN154" s="29"/>
      <c r="IO154" s="3" t="s">
        <v>1531</v>
      </c>
      <c r="IP154" s="3" t="s">
        <v>1530</v>
      </c>
      <c r="IR154" s="3" t="s">
        <v>925</v>
      </c>
      <c r="IS154" s="3" t="s">
        <v>1455</v>
      </c>
      <c r="IT154" s="3"/>
      <c r="IU154" s="3"/>
    </row>
    <row r="155" spans="247:255" ht="13.5" customHeight="1">
      <c r="IM155" s="22"/>
      <c r="IN155" s="29"/>
      <c r="IO155" s="3" t="s">
        <v>676</v>
      </c>
      <c r="IP155" s="3" t="s">
        <v>675</v>
      </c>
      <c r="IR155" s="3" t="s">
        <v>925</v>
      </c>
      <c r="IS155" s="88" t="s">
        <v>1457</v>
      </c>
      <c r="IT155" s="3"/>
      <c r="IU155" s="3"/>
    </row>
    <row r="156" spans="247:255" ht="13.5" customHeight="1">
      <c r="IM156" s="22"/>
      <c r="IN156" s="29"/>
      <c r="IO156" s="89" t="s">
        <v>100</v>
      </c>
      <c r="IP156" s="3" t="s">
        <v>99</v>
      </c>
      <c r="IR156" s="3" t="s">
        <v>925</v>
      </c>
      <c r="IS156" s="3" t="s">
        <v>1459</v>
      </c>
      <c r="IT156" s="3"/>
      <c r="IU156" s="3"/>
    </row>
    <row r="157" spans="247:255" ht="13.5" customHeight="1">
      <c r="IM157" s="22"/>
      <c r="IN157" s="29"/>
      <c r="IO157" s="89" t="s">
        <v>813</v>
      </c>
      <c r="IP157" s="3" t="s">
        <v>812</v>
      </c>
      <c r="IR157" s="3" t="s">
        <v>925</v>
      </c>
      <c r="IS157" s="88" t="s">
        <v>1461</v>
      </c>
      <c r="IT157" s="89"/>
      <c r="IU157" s="3"/>
    </row>
    <row r="158" spans="247:255" ht="13.5" customHeight="1">
      <c r="IM158" s="22"/>
      <c r="IN158" s="29"/>
      <c r="IO158" s="89" t="s">
        <v>678</v>
      </c>
      <c r="IP158" s="3" t="s">
        <v>677</v>
      </c>
      <c r="IR158" s="3" t="s">
        <v>925</v>
      </c>
      <c r="IS158" s="3" t="s">
        <v>1463</v>
      </c>
      <c r="IT158" s="89"/>
      <c r="IU158" s="3"/>
    </row>
    <row r="159" spans="247:255" ht="13.5" customHeight="1">
      <c r="IM159" s="22"/>
      <c r="IN159" s="29"/>
      <c r="IO159" s="3" t="s">
        <v>680</v>
      </c>
      <c r="IP159" s="3" t="s">
        <v>679</v>
      </c>
      <c r="IR159" s="3" t="s">
        <v>925</v>
      </c>
      <c r="IS159" s="88" t="s">
        <v>1465</v>
      </c>
      <c r="IT159" s="89"/>
      <c r="IU159" s="3"/>
    </row>
    <row r="160" spans="247:255" ht="13.5" customHeight="1">
      <c r="IM160" s="22"/>
      <c r="IN160" s="29"/>
      <c r="IO160" s="3" t="s">
        <v>194</v>
      </c>
      <c r="IP160" s="3" t="s">
        <v>193</v>
      </c>
      <c r="IR160" s="3" t="s">
        <v>925</v>
      </c>
      <c r="IS160" s="3" t="s">
        <v>1467</v>
      </c>
      <c r="IT160" s="3"/>
      <c r="IU160" s="3"/>
    </row>
    <row r="161" spans="247:255" ht="13.5" customHeight="1">
      <c r="IM161" s="22"/>
      <c r="IN161" s="29"/>
      <c r="IO161" s="3" t="s">
        <v>424</v>
      </c>
      <c r="IP161" s="3" t="s">
        <v>423</v>
      </c>
      <c r="IR161" s="3" t="s">
        <v>925</v>
      </c>
      <c r="IS161" s="88" t="s">
        <v>1469</v>
      </c>
      <c r="IT161" s="3"/>
      <c r="IU161" s="3"/>
    </row>
    <row r="162" spans="247:255" ht="13.5" customHeight="1">
      <c r="IM162" s="22"/>
      <c r="IN162" s="29"/>
      <c r="IO162" s="3" t="s">
        <v>426</v>
      </c>
      <c r="IP162" s="3" t="s">
        <v>425</v>
      </c>
      <c r="IR162" s="3" t="s">
        <v>925</v>
      </c>
      <c r="IS162" s="88" t="s">
        <v>1471</v>
      </c>
      <c r="IT162" s="3"/>
      <c r="IU162" s="3"/>
    </row>
    <row r="163" spans="247:255" ht="13.5" customHeight="1">
      <c r="IM163" s="22"/>
      <c r="IN163" s="29"/>
      <c r="IO163" s="3" t="s">
        <v>682</v>
      </c>
      <c r="IP163" s="3" t="s">
        <v>681</v>
      </c>
      <c r="IR163" s="3" t="s">
        <v>925</v>
      </c>
      <c r="IS163" s="3" t="s">
        <v>1473</v>
      </c>
      <c r="IT163" s="3"/>
      <c r="IU163" s="3"/>
    </row>
    <row r="164" spans="247:255" ht="13.5" customHeight="1">
      <c r="IM164" s="22"/>
      <c r="IN164" s="29"/>
      <c r="IO164" s="89" t="s">
        <v>686</v>
      </c>
      <c r="IP164" s="3" t="s">
        <v>683</v>
      </c>
      <c r="IR164" s="3" t="s">
        <v>925</v>
      </c>
      <c r="IS164" s="88" t="s">
        <v>1475</v>
      </c>
      <c r="IT164" s="3"/>
      <c r="IU164" s="3"/>
    </row>
    <row r="165" spans="247:255" ht="13.5" customHeight="1">
      <c r="IM165" s="22"/>
      <c r="IN165" s="29"/>
      <c r="IO165" s="3" t="s">
        <v>1674</v>
      </c>
      <c r="IP165" s="3" t="s">
        <v>1673</v>
      </c>
      <c r="IR165" s="3" t="s">
        <v>925</v>
      </c>
      <c r="IS165" s="88" t="s">
        <v>1477</v>
      </c>
      <c r="IT165" s="89"/>
      <c r="IU165" s="3"/>
    </row>
    <row r="166" spans="247:255" ht="13.5" customHeight="1">
      <c r="IM166" s="22"/>
      <c r="IN166" s="29"/>
      <c r="IO166" s="3" t="s">
        <v>688</v>
      </c>
      <c r="IP166" s="3" t="s">
        <v>687</v>
      </c>
      <c r="IR166" s="3" t="s">
        <v>925</v>
      </c>
      <c r="IS166" s="3" t="s">
        <v>1479</v>
      </c>
      <c r="IT166" s="3"/>
      <c r="IU166" s="3"/>
    </row>
    <row r="167" spans="247:255" ht="13.5" customHeight="1">
      <c r="IM167" s="22"/>
      <c r="IN167" s="29"/>
      <c r="IO167" s="3" t="s">
        <v>295</v>
      </c>
      <c r="IP167" s="3" t="s">
        <v>294</v>
      </c>
      <c r="IR167" s="3" t="s">
        <v>925</v>
      </c>
      <c r="IS167" s="3" t="s">
        <v>1481</v>
      </c>
      <c r="IT167" s="3"/>
      <c r="IU167" s="3"/>
    </row>
    <row r="168" spans="247:255" ht="13.5" customHeight="1">
      <c r="IM168" s="22"/>
      <c r="IN168" s="29"/>
      <c r="IO168" s="3" t="s">
        <v>102</v>
      </c>
      <c r="IP168" s="3" t="s">
        <v>101</v>
      </c>
      <c r="IR168" s="3" t="s">
        <v>926</v>
      </c>
      <c r="IS168" s="3" t="s">
        <v>1483</v>
      </c>
      <c r="IT168" s="3"/>
      <c r="IU168" s="3"/>
    </row>
    <row r="169" spans="247:255" ht="13.5" customHeight="1">
      <c r="IM169" s="22"/>
      <c r="IN169" s="29"/>
      <c r="IO169" s="3" t="s">
        <v>104</v>
      </c>
      <c r="IP169" s="3" t="s">
        <v>103</v>
      </c>
      <c r="IR169" s="3" t="s">
        <v>926</v>
      </c>
      <c r="IS169" s="88" t="s">
        <v>1485</v>
      </c>
      <c r="IT169" s="3"/>
      <c r="IU169" s="3"/>
    </row>
    <row r="170" spans="247:255" ht="13.5" customHeight="1">
      <c r="IM170" s="22"/>
      <c r="IN170" s="29"/>
      <c r="IO170" s="88" t="s">
        <v>1533</v>
      </c>
      <c r="IP170" s="3" t="s">
        <v>1532</v>
      </c>
      <c r="IR170" s="3" t="s">
        <v>926</v>
      </c>
      <c r="IS170" s="3" t="s">
        <v>1487</v>
      </c>
      <c r="IT170" s="3"/>
      <c r="IU170" s="3"/>
    </row>
    <row r="171" spans="247:255" ht="13.5" customHeight="1">
      <c r="IM171" s="22"/>
      <c r="IN171" s="29"/>
      <c r="IO171" s="3" t="s">
        <v>873</v>
      </c>
      <c r="IP171" s="3" t="s">
        <v>872</v>
      </c>
      <c r="IR171" s="3" t="s">
        <v>926</v>
      </c>
      <c r="IS171" s="3" t="s">
        <v>1489</v>
      </c>
      <c r="IT171" s="88"/>
      <c r="IU171" s="3"/>
    </row>
    <row r="172" spans="247:255" ht="13.5" customHeight="1">
      <c r="IM172" s="22"/>
      <c r="IN172" s="29"/>
      <c r="IO172" s="3" t="s">
        <v>528</v>
      </c>
      <c r="IP172" s="3" t="s">
        <v>527</v>
      </c>
      <c r="IR172" s="3" t="s">
        <v>926</v>
      </c>
      <c r="IS172" s="3" t="s">
        <v>1491</v>
      </c>
      <c r="IT172" s="3"/>
      <c r="IU172" s="3"/>
    </row>
    <row r="173" spans="247:255" ht="13.5" customHeight="1">
      <c r="IM173" s="22"/>
      <c r="IN173" s="29"/>
      <c r="IO173" s="3" t="s">
        <v>690</v>
      </c>
      <c r="IP173" s="3" t="s">
        <v>689</v>
      </c>
      <c r="IR173" s="3" t="s">
        <v>926</v>
      </c>
      <c r="IS173" s="3" t="s">
        <v>1493</v>
      </c>
      <c r="IT173" s="3"/>
      <c r="IU173" s="3"/>
    </row>
    <row r="174" spans="247:255" ht="13.5" customHeight="1">
      <c r="IM174" s="22"/>
      <c r="IN174" s="29"/>
      <c r="IO174" s="3" t="s">
        <v>32</v>
      </c>
      <c r="IP174" s="3" t="s">
        <v>31</v>
      </c>
      <c r="IR174" s="3" t="s">
        <v>926</v>
      </c>
      <c r="IS174" s="3" t="s">
        <v>1495</v>
      </c>
      <c r="IT174" s="3"/>
      <c r="IU174" s="3"/>
    </row>
    <row r="175" spans="247:255" ht="13.5" customHeight="1">
      <c r="IM175" s="22"/>
      <c r="IN175" s="29"/>
      <c r="IO175" s="89" t="s">
        <v>530</v>
      </c>
      <c r="IP175" s="3" t="s">
        <v>529</v>
      </c>
      <c r="IR175" s="3" t="s">
        <v>926</v>
      </c>
      <c r="IS175" s="88" t="s">
        <v>1497</v>
      </c>
      <c r="IT175" s="3"/>
      <c r="IU175" s="3"/>
    </row>
    <row r="176" spans="247:255" ht="13.5" customHeight="1">
      <c r="IM176" s="22"/>
      <c r="IN176" s="29"/>
      <c r="IO176" s="3" t="s">
        <v>875</v>
      </c>
      <c r="IP176" s="3" t="s">
        <v>874</v>
      </c>
      <c r="IR176" s="3" t="s">
        <v>926</v>
      </c>
      <c r="IS176" s="3" t="s">
        <v>1499</v>
      </c>
      <c r="IT176" s="89"/>
      <c r="IU176" s="3"/>
    </row>
    <row r="177" spans="247:255" ht="13.5" customHeight="1">
      <c r="IM177" s="22"/>
      <c r="IN177" s="29"/>
      <c r="IO177" s="3" t="s">
        <v>692</v>
      </c>
      <c r="IP177" s="3" t="s">
        <v>691</v>
      </c>
      <c r="IR177" s="3" t="s">
        <v>926</v>
      </c>
      <c r="IS177" s="88" t="s">
        <v>1501</v>
      </c>
      <c r="IT177" s="3"/>
      <c r="IU177" s="3"/>
    </row>
    <row r="178" spans="247:255" ht="13.5" customHeight="1">
      <c r="IM178" s="22"/>
      <c r="IN178" s="29"/>
      <c r="IO178" s="89" t="s">
        <v>428</v>
      </c>
      <c r="IP178" s="3" t="s">
        <v>427</v>
      </c>
      <c r="IR178" s="3" t="s">
        <v>926</v>
      </c>
      <c r="IS178" s="3" t="s">
        <v>1503</v>
      </c>
      <c r="IT178" s="3"/>
      <c r="IU178" s="3"/>
    </row>
    <row r="179" spans="247:255" ht="13.5" customHeight="1">
      <c r="IM179" s="22"/>
      <c r="IN179" s="29"/>
      <c r="IO179" s="3" t="s">
        <v>532</v>
      </c>
      <c r="IP179" s="3" t="s">
        <v>531</v>
      </c>
      <c r="IR179" s="3" t="s">
        <v>926</v>
      </c>
      <c r="IS179" s="88" t="s">
        <v>1505</v>
      </c>
      <c r="IT179" s="89"/>
      <c r="IU179" s="3"/>
    </row>
    <row r="180" spans="247:255" ht="13.5" customHeight="1">
      <c r="IM180" s="22"/>
      <c r="IN180" s="29"/>
      <c r="IO180" s="3" t="s">
        <v>1483</v>
      </c>
      <c r="IP180" s="3" t="s">
        <v>1482</v>
      </c>
      <c r="IR180" s="3" t="s">
        <v>926</v>
      </c>
      <c r="IS180" s="3" t="s">
        <v>1507</v>
      </c>
      <c r="IT180" s="3"/>
      <c r="IU180" s="3"/>
    </row>
    <row r="181" spans="247:255" ht="13.5" customHeight="1">
      <c r="IM181" s="22"/>
      <c r="IN181" s="29"/>
      <c r="IO181" s="89" t="s">
        <v>196</v>
      </c>
      <c r="IP181" s="3" t="s">
        <v>195</v>
      </c>
      <c r="IR181" s="3" t="s">
        <v>926</v>
      </c>
      <c r="IS181" s="3" t="s">
        <v>1509</v>
      </c>
      <c r="IT181" s="3"/>
      <c r="IU181" s="3"/>
    </row>
    <row r="182" spans="247:255" ht="13.5" customHeight="1">
      <c r="IM182" s="22"/>
      <c r="IN182" s="29"/>
      <c r="IO182" s="89" t="s">
        <v>1605</v>
      </c>
      <c r="IP182" s="3" t="s">
        <v>1604</v>
      </c>
      <c r="IR182" s="3" t="s">
        <v>926</v>
      </c>
      <c r="IS182" s="3" t="s">
        <v>1511</v>
      </c>
      <c r="IT182" s="89"/>
      <c r="IU182" s="3"/>
    </row>
    <row r="183" spans="247:255" ht="13.5" customHeight="1">
      <c r="IM183" s="22"/>
      <c r="IN183" s="29"/>
      <c r="IO183" s="3" t="s">
        <v>694</v>
      </c>
      <c r="IP183" s="3" t="s">
        <v>693</v>
      </c>
      <c r="IR183" s="3" t="s">
        <v>926</v>
      </c>
      <c r="IS183" s="3" t="s">
        <v>1513</v>
      </c>
      <c r="IT183" s="89"/>
      <c r="IU183" s="3"/>
    </row>
    <row r="184" spans="247:255" ht="13.5" customHeight="1">
      <c r="IM184" s="22"/>
      <c r="IN184" s="29"/>
      <c r="IO184" s="3" t="s">
        <v>297</v>
      </c>
      <c r="IP184" s="3" t="s">
        <v>296</v>
      </c>
      <c r="IR184" s="3" t="s">
        <v>926</v>
      </c>
      <c r="IS184" s="88" t="s">
        <v>1515</v>
      </c>
      <c r="IT184" s="3"/>
      <c r="IU184" s="3"/>
    </row>
    <row r="185" spans="247:255" ht="13.5" customHeight="1">
      <c r="IM185" s="22"/>
      <c r="IN185" s="29"/>
      <c r="IO185" s="3" t="s">
        <v>1535</v>
      </c>
      <c r="IP185" s="3" t="s">
        <v>1534</v>
      </c>
      <c r="IR185" s="3" t="s">
        <v>926</v>
      </c>
      <c r="IS185" s="3" t="s">
        <v>1517</v>
      </c>
      <c r="IT185" s="3"/>
      <c r="IU185" s="3"/>
    </row>
    <row r="186" spans="247:255" ht="13.5" customHeight="1">
      <c r="IM186" s="22"/>
      <c r="IN186" s="29"/>
      <c r="IO186" s="3" t="s">
        <v>106</v>
      </c>
      <c r="IP186" s="3" t="s">
        <v>105</v>
      </c>
      <c r="IR186" s="3" t="s">
        <v>926</v>
      </c>
      <c r="IS186" s="3" t="s">
        <v>1519</v>
      </c>
      <c r="IT186" s="3"/>
      <c r="IU186" s="3"/>
    </row>
    <row r="187" spans="247:255" ht="13.5" customHeight="1">
      <c r="IM187" s="22"/>
      <c r="IN187" s="29"/>
      <c r="IO187" s="3" t="s">
        <v>108</v>
      </c>
      <c r="IP187" s="3" t="s">
        <v>107</v>
      </c>
      <c r="IR187" s="3" t="s">
        <v>926</v>
      </c>
      <c r="IS187" s="88" t="s">
        <v>1521</v>
      </c>
      <c r="IT187" s="3"/>
      <c r="IU187" s="3"/>
    </row>
    <row r="188" spans="247:255" ht="13.5" customHeight="1">
      <c r="IM188" s="22"/>
      <c r="IN188" s="29"/>
      <c r="IO188" s="3" t="s">
        <v>198</v>
      </c>
      <c r="IP188" s="3" t="s">
        <v>197</v>
      </c>
      <c r="IR188" s="3" t="s">
        <v>926</v>
      </c>
      <c r="IS188" s="3" t="s">
        <v>1523</v>
      </c>
      <c r="IT188" s="3"/>
      <c r="IU188" s="3"/>
    </row>
    <row r="189" spans="247:255" ht="13.5" customHeight="1">
      <c r="IM189" s="22"/>
      <c r="IN189" s="29"/>
      <c r="IO189" s="89" t="s">
        <v>430</v>
      </c>
      <c r="IP189" s="3" t="s">
        <v>429</v>
      </c>
      <c r="IR189" s="3" t="s">
        <v>926</v>
      </c>
      <c r="IS189" s="3" t="s">
        <v>1525</v>
      </c>
      <c r="IT189" s="3"/>
      <c r="IU189" s="3"/>
    </row>
    <row r="190" spans="247:255" ht="13.5" customHeight="1">
      <c r="IM190" s="22"/>
      <c r="IN190" s="29"/>
      <c r="IO190" s="3" t="s">
        <v>1537</v>
      </c>
      <c r="IP190" s="3" t="s">
        <v>1536</v>
      </c>
      <c r="IR190" s="3" t="s">
        <v>926</v>
      </c>
      <c r="IS190" s="3" t="s">
        <v>1527</v>
      </c>
      <c r="IT190" s="89"/>
      <c r="IU190" s="3"/>
    </row>
    <row r="191" spans="247:255" ht="13.5" customHeight="1">
      <c r="IM191" s="22"/>
      <c r="IN191" s="29"/>
      <c r="IO191" s="88" t="s">
        <v>299</v>
      </c>
      <c r="IP191" s="3" t="s">
        <v>298</v>
      </c>
      <c r="IR191" s="3" t="s">
        <v>927</v>
      </c>
      <c r="IS191" s="88" t="s">
        <v>1529</v>
      </c>
      <c r="IT191" s="3"/>
      <c r="IU191" s="3"/>
    </row>
    <row r="192" spans="247:255" ht="13.5" customHeight="1">
      <c r="IM192" s="22"/>
      <c r="IN192" s="29"/>
      <c r="IO192" s="3" t="s">
        <v>534</v>
      </c>
      <c r="IP192" s="3" t="s">
        <v>533</v>
      </c>
      <c r="IR192" s="3" t="s">
        <v>927</v>
      </c>
      <c r="IS192" s="3" t="s">
        <v>1531</v>
      </c>
      <c r="IT192" s="88"/>
      <c r="IU192" s="3"/>
    </row>
    <row r="193" spans="247:255" ht="13.5" customHeight="1">
      <c r="IM193" s="22"/>
      <c r="IN193" s="29"/>
      <c r="IO193" s="3" t="s">
        <v>1676</v>
      </c>
      <c r="IP193" s="3" t="s">
        <v>1675</v>
      </c>
      <c r="IR193" s="3" t="s">
        <v>927</v>
      </c>
      <c r="IS193" s="88" t="s">
        <v>1533</v>
      </c>
      <c r="IT193" s="3"/>
      <c r="IU193" s="3"/>
    </row>
    <row r="194" spans="247:255" ht="13.5" customHeight="1">
      <c r="IM194" s="22"/>
      <c r="IN194" s="29"/>
      <c r="IO194" s="3" t="s">
        <v>492</v>
      </c>
      <c r="IP194" s="3" t="s">
        <v>491</v>
      </c>
      <c r="IR194" s="3" t="s">
        <v>927</v>
      </c>
      <c r="IS194" s="3" t="s">
        <v>1535</v>
      </c>
      <c r="IT194" s="3"/>
      <c r="IU194" s="3"/>
    </row>
    <row r="195" spans="247:255" ht="13.5" customHeight="1">
      <c r="IM195" s="22"/>
      <c r="IN195" s="29"/>
      <c r="IO195" s="3" t="s">
        <v>1678</v>
      </c>
      <c r="IP195" s="3" t="s">
        <v>1677</v>
      </c>
      <c r="IR195" s="3" t="s">
        <v>927</v>
      </c>
      <c r="IS195" s="3" t="s">
        <v>1537</v>
      </c>
      <c r="IT195" s="3"/>
      <c r="IU195" s="3"/>
    </row>
    <row r="196" spans="247:255" ht="13.5" customHeight="1">
      <c r="IM196" s="22"/>
      <c r="IN196" s="29"/>
      <c r="IO196" s="3" t="s">
        <v>536</v>
      </c>
      <c r="IP196" s="3" t="s">
        <v>535</v>
      </c>
      <c r="IR196" s="3" t="s">
        <v>927</v>
      </c>
      <c r="IS196" s="3" t="s">
        <v>1539</v>
      </c>
      <c r="IT196" s="3"/>
      <c r="IU196" s="3"/>
    </row>
    <row r="197" spans="247:255" ht="13.5" customHeight="1">
      <c r="IM197" s="22"/>
      <c r="IN197" s="29"/>
      <c r="IO197" s="3" t="s">
        <v>200</v>
      </c>
      <c r="IP197" s="3" t="s">
        <v>199</v>
      </c>
      <c r="IR197" s="3" t="s">
        <v>927</v>
      </c>
      <c r="IS197" s="89" t="s">
        <v>1541</v>
      </c>
      <c r="IT197" s="3"/>
      <c r="IU197" s="3"/>
    </row>
    <row r="198" spans="247:255" ht="13.5" customHeight="1">
      <c r="IM198" s="22"/>
      <c r="IN198" s="29"/>
      <c r="IO198" s="3" t="s">
        <v>1720</v>
      </c>
      <c r="IP198" s="3" t="s">
        <v>1719</v>
      </c>
      <c r="IR198" s="3" t="s">
        <v>927</v>
      </c>
      <c r="IS198" s="3" t="s">
        <v>1543</v>
      </c>
      <c r="IT198" s="3"/>
      <c r="IU198" s="3"/>
    </row>
    <row r="199" spans="247:255" ht="13.5" customHeight="1">
      <c r="IM199" s="22"/>
      <c r="IN199" s="29"/>
      <c r="IO199" s="3" t="s">
        <v>1539</v>
      </c>
      <c r="IP199" s="3" t="s">
        <v>1538</v>
      </c>
      <c r="IR199" s="3" t="s">
        <v>927</v>
      </c>
      <c r="IS199" s="3" t="s">
        <v>1545</v>
      </c>
      <c r="IT199" s="3"/>
      <c r="IU199" s="3"/>
    </row>
    <row r="200" spans="247:255" ht="13.5" customHeight="1">
      <c r="IM200" s="22"/>
      <c r="IN200" s="29"/>
      <c r="IO200" s="3" t="s">
        <v>202</v>
      </c>
      <c r="IP200" s="3" t="s">
        <v>201</v>
      </c>
      <c r="IR200" s="3" t="s">
        <v>927</v>
      </c>
      <c r="IS200" s="3" t="s">
        <v>1547</v>
      </c>
      <c r="IT200" s="3"/>
      <c r="IU200" s="3"/>
    </row>
    <row r="201" spans="247:255" ht="13.5" customHeight="1">
      <c r="IM201" s="22"/>
      <c r="IN201" s="29"/>
      <c r="IO201" s="3" t="s">
        <v>110</v>
      </c>
      <c r="IP201" s="3" t="s">
        <v>109</v>
      </c>
      <c r="IR201" s="3" t="s">
        <v>927</v>
      </c>
      <c r="IS201" s="3" t="s">
        <v>1549</v>
      </c>
      <c r="IT201" s="3"/>
      <c r="IU201" s="3"/>
    </row>
    <row r="202" spans="247:255" ht="13.5" customHeight="1">
      <c r="IM202" s="22"/>
      <c r="IN202" s="29"/>
      <c r="IO202" s="3" t="s">
        <v>112</v>
      </c>
      <c r="IP202" s="3" t="s">
        <v>111</v>
      </c>
      <c r="IR202" s="3" t="s">
        <v>927</v>
      </c>
      <c r="IS202" s="89" t="s">
        <v>1551</v>
      </c>
      <c r="IT202" s="3"/>
      <c r="IU202" s="3"/>
    </row>
    <row r="203" spans="247:255" ht="13.5" customHeight="1">
      <c r="IM203" s="22"/>
      <c r="IN203" s="29"/>
      <c r="IO203" s="3" t="s">
        <v>696</v>
      </c>
      <c r="IP203" s="3" t="s">
        <v>695</v>
      </c>
      <c r="IR203" s="3" t="s">
        <v>927</v>
      </c>
      <c r="IS203" s="89" t="s">
        <v>1553</v>
      </c>
      <c r="IT203" s="3"/>
      <c r="IU203" s="3"/>
    </row>
    <row r="204" spans="247:255" ht="13.5" customHeight="1">
      <c r="IM204" s="22"/>
      <c r="IN204" s="29"/>
      <c r="IO204" s="3" t="s">
        <v>538</v>
      </c>
      <c r="IP204" s="3" t="s">
        <v>537</v>
      </c>
      <c r="IR204" s="3" t="s">
        <v>927</v>
      </c>
      <c r="IS204" s="88" t="s">
        <v>1555</v>
      </c>
      <c r="IT204" s="3"/>
      <c r="IU204" s="3"/>
    </row>
    <row r="205" spans="247:255" ht="13.5" customHeight="1">
      <c r="IM205" s="22"/>
      <c r="IN205" s="29"/>
      <c r="IO205" s="89" t="s">
        <v>1607</v>
      </c>
      <c r="IP205" s="3" t="s">
        <v>1606</v>
      </c>
      <c r="IR205" s="3" t="s">
        <v>927</v>
      </c>
      <c r="IS205" s="3" t="s">
        <v>1557</v>
      </c>
      <c r="IT205" s="3"/>
      <c r="IU205" s="3"/>
    </row>
    <row r="206" spans="247:255" ht="13.5" customHeight="1">
      <c r="IM206" s="22"/>
      <c r="IN206" s="29"/>
      <c r="IO206" s="3" t="s">
        <v>4</v>
      </c>
      <c r="IP206" s="3" t="s">
        <v>3</v>
      </c>
      <c r="IR206" s="3" t="s">
        <v>927</v>
      </c>
      <c r="IS206" s="89" t="s">
        <v>1559</v>
      </c>
      <c r="IT206" s="89"/>
      <c r="IU206" s="3"/>
    </row>
    <row r="207" spans="247:255" ht="13.5" customHeight="1">
      <c r="IM207" s="22"/>
      <c r="IN207" s="29"/>
      <c r="IO207" s="3" t="s">
        <v>877</v>
      </c>
      <c r="IP207" s="3" t="s">
        <v>876</v>
      </c>
      <c r="IR207" s="3" t="s">
        <v>927</v>
      </c>
      <c r="IS207" s="89" t="s">
        <v>1561</v>
      </c>
      <c r="IT207" s="3"/>
      <c r="IU207" s="3"/>
    </row>
    <row r="208" spans="247:255" ht="13.5" customHeight="1">
      <c r="IM208" s="22"/>
      <c r="IN208" s="29"/>
      <c r="IO208" s="89" t="s">
        <v>357</v>
      </c>
      <c r="IP208" s="3" t="s">
        <v>356</v>
      </c>
      <c r="IR208" s="3" t="s">
        <v>927</v>
      </c>
      <c r="IS208" s="89" t="s">
        <v>1563</v>
      </c>
      <c r="IT208" s="3"/>
      <c r="IU208" s="3"/>
    </row>
    <row r="209" spans="247:255" ht="13.5" customHeight="1">
      <c r="IM209" s="22"/>
      <c r="IN209" s="29"/>
      <c r="IO209" s="89" t="s">
        <v>56</v>
      </c>
      <c r="IP209" s="87" t="s">
        <v>55</v>
      </c>
      <c r="IR209" s="3" t="s">
        <v>927</v>
      </c>
      <c r="IS209" s="89" t="s">
        <v>1565</v>
      </c>
      <c r="IT209" s="89"/>
      <c r="IU209" s="3"/>
    </row>
    <row r="210" spans="247:255" ht="13.5" customHeight="1">
      <c r="IM210" s="22"/>
      <c r="IN210" s="29"/>
      <c r="IO210" s="88" t="s">
        <v>1485</v>
      </c>
      <c r="IP210" s="3" t="s">
        <v>1484</v>
      </c>
      <c r="IR210" s="3" t="s">
        <v>927</v>
      </c>
      <c r="IS210" s="3" t="s">
        <v>1567</v>
      </c>
      <c r="IT210" s="89"/>
      <c r="IU210" s="87"/>
    </row>
    <row r="211" spans="247:255" ht="13.5" customHeight="1">
      <c r="IM211" s="22"/>
      <c r="IN211" s="29"/>
      <c r="IO211" s="89" t="s">
        <v>432</v>
      </c>
      <c r="IP211" s="3" t="s">
        <v>431</v>
      </c>
      <c r="IR211" s="3" t="s">
        <v>927</v>
      </c>
      <c r="IS211" s="3" t="s">
        <v>1569</v>
      </c>
      <c r="IT211" s="88"/>
      <c r="IU211" s="3"/>
    </row>
    <row r="212" spans="247:255" ht="13.5" customHeight="1">
      <c r="IM212" s="22"/>
      <c r="IN212" s="29"/>
      <c r="IO212" s="3" t="s">
        <v>698</v>
      </c>
      <c r="IP212" s="3" t="s">
        <v>697</v>
      </c>
      <c r="IR212" s="3" t="s">
        <v>927</v>
      </c>
      <c r="IS212" s="3" t="s">
        <v>1571</v>
      </c>
      <c r="IT212" s="89"/>
      <c r="IU212" s="3"/>
    </row>
    <row r="213" spans="247:255" ht="13.5" customHeight="1">
      <c r="IM213" s="22"/>
      <c r="IN213" s="29"/>
      <c r="IO213" s="89" t="s">
        <v>30</v>
      </c>
      <c r="IP213" s="3" t="s">
        <v>29</v>
      </c>
      <c r="IR213" s="3" t="s">
        <v>927</v>
      </c>
      <c r="IS213" s="89" t="s">
        <v>1573</v>
      </c>
      <c r="IT213" s="3"/>
      <c r="IU213" s="3"/>
    </row>
    <row r="214" spans="247:255" ht="13.5" customHeight="1">
      <c r="IM214" s="22"/>
      <c r="IN214" s="29"/>
      <c r="IO214" s="3" t="s">
        <v>700</v>
      </c>
      <c r="IP214" s="3" t="s">
        <v>699</v>
      </c>
      <c r="IR214" s="3" t="s">
        <v>927</v>
      </c>
      <c r="IS214" s="3" t="s">
        <v>1575</v>
      </c>
      <c r="IT214" s="89"/>
      <c r="IU214" s="3"/>
    </row>
    <row r="215" spans="247:255" ht="13.5" customHeight="1">
      <c r="IM215" s="22"/>
      <c r="IN215" s="29"/>
      <c r="IO215" s="3" t="s">
        <v>301</v>
      </c>
      <c r="IP215" s="3" t="s">
        <v>300</v>
      </c>
      <c r="IR215" s="3" t="s">
        <v>927</v>
      </c>
      <c r="IS215" s="3" t="s">
        <v>1577</v>
      </c>
      <c r="IT215" s="3"/>
      <c r="IU215" s="3"/>
    </row>
    <row r="216" spans="247:255" ht="13.5" customHeight="1">
      <c r="IM216" s="22"/>
      <c r="IN216" s="29"/>
      <c r="IO216" s="3" t="s">
        <v>541</v>
      </c>
      <c r="IP216" s="3" t="s">
        <v>539</v>
      </c>
      <c r="IR216" s="3" t="s">
        <v>927</v>
      </c>
      <c r="IS216" s="3" t="s">
        <v>1579</v>
      </c>
      <c r="IT216" s="3"/>
      <c r="IU216" s="3"/>
    </row>
    <row r="217" spans="247:255" ht="13.5" customHeight="1">
      <c r="IM217" s="22"/>
      <c r="IN217" s="29"/>
      <c r="IO217" s="3" t="s">
        <v>204</v>
      </c>
      <c r="IP217" s="3" t="s">
        <v>203</v>
      </c>
      <c r="IR217" s="3" t="s">
        <v>927</v>
      </c>
      <c r="IS217" s="3" t="s">
        <v>1581</v>
      </c>
      <c r="IT217" s="3"/>
      <c r="IU217" s="3"/>
    </row>
    <row r="218" spans="247:255" ht="13.5" customHeight="1">
      <c r="IM218" s="22"/>
      <c r="IN218" s="29"/>
      <c r="IO218" s="89" t="s">
        <v>1541</v>
      </c>
      <c r="IP218" s="3" t="s">
        <v>1540</v>
      </c>
      <c r="IR218" s="3" t="s">
        <v>927</v>
      </c>
      <c r="IS218" s="3" t="s">
        <v>1583</v>
      </c>
      <c r="IT218" s="3"/>
      <c r="IU218" s="3"/>
    </row>
    <row r="219" spans="247:255" ht="13.5" customHeight="1">
      <c r="IM219" s="22"/>
      <c r="IN219" s="29"/>
      <c r="IO219" s="3" t="s">
        <v>1487</v>
      </c>
      <c r="IP219" s="3" t="s">
        <v>1486</v>
      </c>
      <c r="IR219" s="3" t="s">
        <v>927</v>
      </c>
      <c r="IS219" s="3" t="s">
        <v>1585</v>
      </c>
      <c r="IT219" s="89"/>
      <c r="IU219" s="3"/>
    </row>
    <row r="220" spans="247:255" ht="13.5" customHeight="1">
      <c r="IM220" s="22"/>
      <c r="IN220" s="29"/>
      <c r="IO220" s="3" t="s">
        <v>1646</v>
      </c>
      <c r="IP220" s="3" t="s">
        <v>1645</v>
      </c>
      <c r="IR220" s="3" t="s">
        <v>927</v>
      </c>
      <c r="IS220" s="3" t="s">
        <v>1587</v>
      </c>
      <c r="IT220" s="3"/>
      <c r="IU220" s="3"/>
    </row>
    <row r="221" spans="247:255" ht="13.5" customHeight="1">
      <c r="IM221" s="22"/>
      <c r="IN221" s="29"/>
      <c r="IO221" s="3" t="s">
        <v>6</v>
      </c>
      <c r="IP221" s="3" t="s">
        <v>5</v>
      </c>
      <c r="IR221" s="3" t="s">
        <v>927</v>
      </c>
      <c r="IS221" s="89" t="s">
        <v>1589</v>
      </c>
      <c r="IT221" s="3"/>
      <c r="IU221" s="3"/>
    </row>
    <row r="222" spans="247:255" ht="13.5" customHeight="1">
      <c r="IM222" s="22"/>
      <c r="IN222" s="29"/>
      <c r="IO222" s="90" t="s">
        <v>815</v>
      </c>
      <c r="IP222" s="3" t="s">
        <v>814</v>
      </c>
      <c r="IR222" s="3" t="s">
        <v>927</v>
      </c>
      <c r="IS222" s="89" t="s">
        <v>1591</v>
      </c>
      <c r="IT222" s="3"/>
      <c r="IU222" s="3"/>
    </row>
    <row r="223" spans="247:255" ht="13.5" customHeight="1">
      <c r="IM223" s="22"/>
      <c r="IN223" s="29"/>
      <c r="IO223" s="89" t="s">
        <v>817</v>
      </c>
      <c r="IP223" s="3" t="s">
        <v>816</v>
      </c>
      <c r="IR223" s="3" t="s">
        <v>927</v>
      </c>
      <c r="IS223" s="3" t="s">
        <v>1593</v>
      </c>
      <c r="IT223" s="90"/>
      <c r="IU223" s="3"/>
    </row>
    <row r="224" spans="247:255" ht="13.5" customHeight="1">
      <c r="IM224" s="22"/>
      <c r="IN224" s="29"/>
      <c r="IO224" s="89" t="s">
        <v>391</v>
      </c>
      <c r="IP224" s="3" t="s">
        <v>390</v>
      </c>
      <c r="IR224" s="3" t="s">
        <v>927</v>
      </c>
      <c r="IS224" s="3" t="s">
        <v>1595</v>
      </c>
      <c r="IT224" s="89"/>
      <c r="IU224" s="3"/>
    </row>
    <row r="225" spans="247:255" ht="13.5" customHeight="1">
      <c r="IM225" s="22"/>
      <c r="IN225" s="29"/>
      <c r="IO225" s="89" t="s">
        <v>114</v>
      </c>
      <c r="IP225" s="3" t="s">
        <v>113</v>
      </c>
      <c r="IR225" s="3" t="s">
        <v>927</v>
      </c>
      <c r="IS225" s="89" t="s">
        <v>1597</v>
      </c>
      <c r="IT225" s="89"/>
      <c r="IU225" s="3"/>
    </row>
    <row r="226" spans="247:255" ht="13.5" customHeight="1">
      <c r="IM226" s="22"/>
      <c r="IN226" s="29"/>
      <c r="IO226" s="89" t="s">
        <v>702</v>
      </c>
      <c r="IP226" s="3" t="s">
        <v>701</v>
      </c>
      <c r="IR226" s="3" t="s">
        <v>927</v>
      </c>
      <c r="IS226" s="3" t="s">
        <v>1599</v>
      </c>
      <c r="IT226" s="89"/>
      <c r="IU226" s="3"/>
    </row>
    <row r="227" spans="247:255" ht="13.5" customHeight="1">
      <c r="IM227" s="22"/>
      <c r="IN227" s="29"/>
      <c r="IO227" s="89" t="s">
        <v>359</v>
      </c>
      <c r="IP227" s="3" t="s">
        <v>358</v>
      </c>
      <c r="IR227" s="3" t="s">
        <v>927</v>
      </c>
      <c r="IS227" s="3" t="s">
        <v>1601</v>
      </c>
      <c r="IT227" s="89"/>
      <c r="IU227" s="3"/>
    </row>
    <row r="228" spans="247:255" ht="13.5" customHeight="1">
      <c r="IM228" s="22"/>
      <c r="IN228" s="29"/>
      <c r="IO228" s="3" t="s">
        <v>1603</v>
      </c>
      <c r="IP228" s="3" t="s">
        <v>1602</v>
      </c>
      <c r="IR228" s="3" t="s">
        <v>928</v>
      </c>
      <c r="IS228" s="3" t="s">
        <v>1603</v>
      </c>
      <c r="IT228" s="89"/>
      <c r="IU228" s="3"/>
    </row>
    <row r="229" spans="247:255" ht="13.5" customHeight="1">
      <c r="IM229" s="22"/>
      <c r="IN229" s="29"/>
      <c r="IO229" s="3" t="s">
        <v>303</v>
      </c>
      <c r="IP229" s="3" t="s">
        <v>302</v>
      </c>
      <c r="IR229" s="3" t="s">
        <v>929</v>
      </c>
      <c r="IS229" s="89" t="s">
        <v>1605</v>
      </c>
      <c r="IT229" s="3"/>
      <c r="IU229" s="3"/>
    </row>
    <row r="230" spans="247:255" ht="13.5" customHeight="1">
      <c r="IM230" s="22"/>
      <c r="IN230" s="29"/>
      <c r="IO230" s="3" t="s">
        <v>1453</v>
      </c>
      <c r="IP230" s="87" t="s">
        <v>1452</v>
      </c>
      <c r="IR230" s="3" t="s">
        <v>929</v>
      </c>
      <c r="IS230" s="89" t="s">
        <v>1607</v>
      </c>
      <c r="IT230" s="3"/>
      <c r="IU230" s="3"/>
    </row>
    <row r="231" spans="247:255" ht="13.5" customHeight="1">
      <c r="IM231" s="22"/>
      <c r="IN231" s="29"/>
      <c r="IO231" s="89" t="s">
        <v>58</v>
      </c>
      <c r="IP231" s="87" t="s">
        <v>57</v>
      </c>
      <c r="IR231" s="3" t="s">
        <v>929</v>
      </c>
      <c r="IS231" s="89" t="s">
        <v>1609</v>
      </c>
      <c r="IT231" s="3"/>
      <c r="IU231" s="87"/>
    </row>
    <row r="232" spans="247:255" ht="13.5" customHeight="1">
      <c r="IM232" s="22"/>
      <c r="IN232" s="29"/>
      <c r="IO232" s="89" t="s">
        <v>597</v>
      </c>
      <c r="IP232" s="3" t="s">
        <v>596</v>
      </c>
      <c r="IR232" s="3" t="s">
        <v>929</v>
      </c>
      <c r="IS232" s="89" t="s">
        <v>1611</v>
      </c>
      <c r="IT232" s="89"/>
      <c r="IU232" s="87"/>
    </row>
    <row r="233" spans="247:255" ht="13.5" customHeight="1">
      <c r="IM233" s="22"/>
      <c r="IN233" s="29"/>
      <c r="IO233" s="3" t="s">
        <v>206</v>
      </c>
      <c r="IP233" s="3" t="s">
        <v>205</v>
      </c>
      <c r="IR233" s="3" t="s">
        <v>929</v>
      </c>
      <c r="IS233" s="89" t="s">
        <v>1613</v>
      </c>
      <c r="IT233" s="89"/>
      <c r="IU233" s="3"/>
    </row>
    <row r="234" spans="247:255" ht="13.5" customHeight="1">
      <c r="IM234" s="22"/>
      <c r="IN234" s="29"/>
      <c r="IO234" s="3" t="s">
        <v>208</v>
      </c>
      <c r="IP234" s="3" t="s">
        <v>207</v>
      </c>
      <c r="IR234" s="3" t="s">
        <v>929</v>
      </c>
      <c r="IS234" s="89" t="s">
        <v>1615</v>
      </c>
      <c r="IT234" s="3"/>
      <c r="IU234" s="3"/>
    </row>
    <row r="235" spans="247:255" ht="13.5" customHeight="1">
      <c r="IM235" s="22"/>
      <c r="IN235" s="29"/>
      <c r="IO235" s="3" t="s">
        <v>116</v>
      </c>
      <c r="IP235" s="3" t="s">
        <v>115</v>
      </c>
      <c r="IR235" s="3" t="s">
        <v>929</v>
      </c>
      <c r="IS235" s="89" t="s">
        <v>1617</v>
      </c>
      <c r="IT235" s="3"/>
      <c r="IU235" s="3"/>
    </row>
    <row r="236" spans="247:255" ht="13.5" customHeight="1">
      <c r="IM236" s="22"/>
      <c r="IN236" s="29"/>
      <c r="IO236" s="3" t="s">
        <v>1411</v>
      </c>
      <c r="IP236" s="87" t="s">
        <v>1410</v>
      </c>
      <c r="IR236" s="3" t="s">
        <v>929</v>
      </c>
      <c r="IS236" s="89" t="s">
        <v>1619</v>
      </c>
      <c r="IT236" s="3"/>
      <c r="IU236" s="3"/>
    </row>
    <row r="237" spans="247:255" ht="13.5" customHeight="1">
      <c r="IM237" s="22"/>
      <c r="IN237" s="29"/>
      <c r="IO237" s="3" t="s">
        <v>118</v>
      </c>
      <c r="IP237" s="3" t="s">
        <v>117</v>
      </c>
      <c r="IR237" s="3" t="s">
        <v>929</v>
      </c>
      <c r="IS237" s="89" t="s">
        <v>1621</v>
      </c>
      <c r="IT237" s="3"/>
      <c r="IU237" s="87"/>
    </row>
    <row r="238" spans="247:255" ht="13.5" customHeight="1">
      <c r="IM238" s="22"/>
      <c r="IN238" s="29"/>
      <c r="IO238" s="89" t="s">
        <v>704</v>
      </c>
      <c r="IP238" s="3" t="s">
        <v>703</v>
      </c>
      <c r="IR238" s="3" t="s">
        <v>929</v>
      </c>
      <c r="IS238" s="89" t="s">
        <v>1623</v>
      </c>
      <c r="IT238" s="3"/>
      <c r="IU238" s="3"/>
    </row>
    <row r="239" spans="247:255" ht="13.5" customHeight="1">
      <c r="IM239" s="22"/>
      <c r="IN239" s="29"/>
      <c r="IO239" s="3" t="s">
        <v>543</v>
      </c>
      <c r="IP239" s="3" t="s">
        <v>542</v>
      </c>
      <c r="IR239" s="3" t="s">
        <v>929</v>
      </c>
      <c r="IS239" s="89" t="s">
        <v>1628</v>
      </c>
      <c r="IT239" s="89"/>
      <c r="IU239" s="3"/>
    </row>
    <row r="240" spans="247:255" ht="13.5" customHeight="1">
      <c r="IM240" s="22"/>
      <c r="IN240" s="29"/>
      <c r="IO240" s="89" t="s">
        <v>361</v>
      </c>
      <c r="IP240" s="3" t="s">
        <v>360</v>
      </c>
      <c r="IR240" s="3" t="s">
        <v>929</v>
      </c>
      <c r="IS240" s="89" t="s">
        <v>1630</v>
      </c>
      <c r="IT240" s="3"/>
      <c r="IU240" s="3"/>
    </row>
    <row r="241" spans="247:255" ht="13.5" customHeight="1">
      <c r="IM241" s="22"/>
      <c r="IN241" s="29"/>
      <c r="IO241" s="3" t="s">
        <v>545</v>
      </c>
      <c r="IP241" s="3" t="s">
        <v>544</v>
      </c>
      <c r="IR241" s="3" t="s">
        <v>929</v>
      </c>
      <c r="IS241" s="89" t="s">
        <v>1632</v>
      </c>
      <c r="IT241" s="89"/>
      <c r="IU241" s="3"/>
    </row>
    <row r="242" spans="247:255" ht="13.5" customHeight="1">
      <c r="IM242" s="22"/>
      <c r="IN242" s="29"/>
      <c r="IO242" s="3" t="s">
        <v>599</v>
      </c>
      <c r="IP242" s="3" t="s">
        <v>598</v>
      </c>
      <c r="IR242" s="3" t="s">
        <v>929</v>
      </c>
      <c r="IS242" s="89" t="s">
        <v>1634</v>
      </c>
      <c r="IT242" s="3"/>
      <c r="IU242" s="3"/>
    </row>
    <row r="243" spans="247:255" ht="13.5" customHeight="1">
      <c r="IM243" s="22"/>
      <c r="IN243" s="29"/>
      <c r="IO243" s="3" t="s">
        <v>879</v>
      </c>
      <c r="IP243" s="3" t="s">
        <v>878</v>
      </c>
      <c r="IR243" s="3" t="s">
        <v>929</v>
      </c>
      <c r="IS243" s="89" t="s">
        <v>1636</v>
      </c>
      <c r="IT243" s="3"/>
      <c r="IU243" s="3"/>
    </row>
    <row r="244" spans="247:255" ht="13.5" customHeight="1">
      <c r="IM244" s="22"/>
      <c r="IN244" s="29"/>
      <c r="IO244" s="89" t="s">
        <v>601</v>
      </c>
      <c r="IP244" s="3" t="s">
        <v>600</v>
      </c>
      <c r="IR244" s="3" t="s">
        <v>929</v>
      </c>
      <c r="IS244" s="89" t="s">
        <v>1638</v>
      </c>
      <c r="IT244" s="3"/>
      <c r="IU244" s="3"/>
    </row>
    <row r="245" spans="247:255" ht="13.5" customHeight="1">
      <c r="IM245" s="22"/>
      <c r="IN245" s="29"/>
      <c r="IO245" s="3" t="s">
        <v>1413</v>
      </c>
      <c r="IP245" s="87" t="s">
        <v>1412</v>
      </c>
      <c r="IR245" s="3" t="s">
        <v>1640</v>
      </c>
      <c r="IS245" s="3" t="s">
        <v>1640</v>
      </c>
      <c r="IT245" s="89"/>
      <c r="IU245" s="3"/>
    </row>
    <row r="246" spans="247:255" ht="13.5" customHeight="1">
      <c r="IM246" s="22"/>
      <c r="IN246" s="29"/>
      <c r="IO246" s="3" t="s">
        <v>434</v>
      </c>
      <c r="IP246" s="3" t="s">
        <v>433</v>
      </c>
      <c r="IR246" s="3" t="s">
        <v>930</v>
      </c>
      <c r="IS246" s="3" t="s">
        <v>1642</v>
      </c>
      <c r="IT246" s="3"/>
      <c r="IU246" s="87"/>
    </row>
    <row r="247" spans="247:255" ht="13.5" customHeight="1">
      <c r="IM247" s="22"/>
      <c r="IN247" s="29"/>
      <c r="IO247" s="3" t="s">
        <v>1640</v>
      </c>
      <c r="IP247" s="3" t="s">
        <v>1639</v>
      </c>
      <c r="IR247" s="3" t="s">
        <v>930</v>
      </c>
      <c r="IS247" s="3" t="s">
        <v>1644</v>
      </c>
      <c r="IT247" s="3"/>
      <c r="IU247" s="3"/>
    </row>
    <row r="248" spans="247:255" ht="13.5" customHeight="1">
      <c r="IM248" s="22"/>
      <c r="IN248" s="29"/>
      <c r="IO248" s="89" t="s">
        <v>1680</v>
      </c>
      <c r="IP248" s="3" t="s">
        <v>1679</v>
      </c>
      <c r="IR248" s="3" t="s">
        <v>931</v>
      </c>
      <c r="IS248" s="3" t="s">
        <v>1646</v>
      </c>
      <c r="IT248" s="3"/>
      <c r="IU248" s="3"/>
    </row>
    <row r="249" spans="247:255" ht="13.5" customHeight="1">
      <c r="IM249" s="22"/>
      <c r="IN249" s="29"/>
      <c r="IO249" s="3" t="s">
        <v>1642</v>
      </c>
      <c r="IP249" s="3" t="s">
        <v>1641</v>
      </c>
      <c r="IR249" s="3" t="s">
        <v>931</v>
      </c>
      <c r="IS249" s="3" t="s">
        <v>1648</v>
      </c>
      <c r="IT249" s="89"/>
      <c r="IU249" s="3"/>
    </row>
    <row r="250" spans="247:255" ht="13.5" customHeight="1">
      <c r="IM250" s="22"/>
      <c r="IN250" s="29"/>
      <c r="IO250" s="3" t="s">
        <v>210</v>
      </c>
      <c r="IP250" s="3" t="s">
        <v>209</v>
      </c>
      <c r="IR250" s="3" t="s">
        <v>931</v>
      </c>
      <c r="IS250" s="3" t="s">
        <v>1650</v>
      </c>
      <c r="IT250" s="3"/>
      <c r="IU250" s="3"/>
    </row>
    <row r="251" spans="247:255" ht="13.5" customHeight="1">
      <c r="IM251" s="22"/>
      <c r="IN251" s="29"/>
      <c r="IO251" s="89" t="s">
        <v>1609</v>
      </c>
      <c r="IP251" s="3" t="s">
        <v>1608</v>
      </c>
      <c r="IR251" s="3" t="s">
        <v>931</v>
      </c>
      <c r="IS251" s="3" t="s">
        <v>1652</v>
      </c>
      <c r="IT251" s="3"/>
      <c r="IU251" s="3"/>
    </row>
    <row r="252" spans="247:255" ht="13.5" customHeight="1">
      <c r="IM252" s="22"/>
      <c r="IN252" s="29"/>
      <c r="IO252" s="3" t="s">
        <v>1543</v>
      </c>
      <c r="IP252" s="3" t="s">
        <v>1542</v>
      </c>
      <c r="IR252" s="3" t="s">
        <v>931</v>
      </c>
      <c r="IS252" s="3" t="s">
        <v>1654</v>
      </c>
      <c r="IT252" s="89"/>
      <c r="IU252" s="3"/>
    </row>
    <row r="253" spans="247:255" ht="13.5" customHeight="1">
      <c r="IM253" s="22"/>
      <c r="IN253" s="29"/>
      <c r="IO253" s="3" t="s">
        <v>883</v>
      </c>
      <c r="IP253" s="3" t="s">
        <v>880</v>
      </c>
      <c r="IR253" s="3" t="s">
        <v>931</v>
      </c>
      <c r="IS253" s="3" t="s">
        <v>1656</v>
      </c>
      <c r="IT253" s="3"/>
      <c r="IU253" s="3"/>
    </row>
    <row r="254" spans="247:255" ht="13.5" customHeight="1">
      <c r="IM254" s="22"/>
      <c r="IN254" s="29"/>
      <c r="IO254" s="3" t="s">
        <v>1489</v>
      </c>
      <c r="IP254" s="3" t="s">
        <v>1488</v>
      </c>
      <c r="IR254" s="3" t="s">
        <v>931</v>
      </c>
      <c r="IS254" s="3" t="s">
        <v>1658</v>
      </c>
      <c r="IT254" s="3"/>
      <c r="IU254" s="3"/>
    </row>
    <row r="255" spans="247:255" ht="13.5" customHeight="1">
      <c r="IM255" s="22"/>
      <c r="IN255" s="29"/>
      <c r="IO255" s="89" t="s">
        <v>212</v>
      </c>
      <c r="IP255" s="3" t="s">
        <v>211</v>
      </c>
      <c r="IR255" s="3" t="s">
        <v>931</v>
      </c>
      <c r="IS255" s="3" t="s">
        <v>1660</v>
      </c>
      <c r="IT255" s="3"/>
      <c r="IU255" s="3"/>
    </row>
    <row r="256" spans="247:255" ht="13.5" customHeight="1">
      <c r="IM256" s="22"/>
      <c r="IN256" s="29"/>
      <c r="IO256" s="89" t="s">
        <v>547</v>
      </c>
      <c r="IP256" s="3" t="s">
        <v>546</v>
      </c>
      <c r="IR256" s="3" t="s">
        <v>931</v>
      </c>
      <c r="IS256" s="3" t="s">
        <v>1662</v>
      </c>
      <c r="IT256" s="89"/>
      <c r="IU256" s="3"/>
    </row>
    <row r="257" spans="247:255" ht="13.5" customHeight="1">
      <c r="IM257" s="22"/>
      <c r="IN257" s="29"/>
      <c r="IO257" s="89" t="s">
        <v>120</v>
      </c>
      <c r="IP257" s="3" t="s">
        <v>119</v>
      </c>
      <c r="IR257" s="3" t="s">
        <v>932</v>
      </c>
      <c r="IS257" s="3" t="s">
        <v>1664</v>
      </c>
      <c r="IT257" s="89"/>
      <c r="IU257" s="3"/>
    </row>
    <row r="258" spans="247:255" ht="13.5" customHeight="1">
      <c r="IM258" s="22"/>
      <c r="IN258" s="29"/>
      <c r="IO258" s="89" t="s">
        <v>436</v>
      </c>
      <c r="IP258" s="3" t="s">
        <v>435</v>
      </c>
      <c r="IR258" s="3" t="s">
        <v>932</v>
      </c>
      <c r="IS258" s="3" t="s">
        <v>1666</v>
      </c>
      <c r="IT258" s="89"/>
      <c r="IU258" s="3"/>
    </row>
    <row r="259" spans="247:255" ht="13.5" customHeight="1">
      <c r="IM259" s="22"/>
      <c r="IN259" s="29"/>
      <c r="IO259" s="90" t="s">
        <v>819</v>
      </c>
      <c r="IP259" s="3" t="s">
        <v>818</v>
      </c>
      <c r="IR259" s="3" t="s">
        <v>933</v>
      </c>
      <c r="IS259" s="3" t="s">
        <v>1668</v>
      </c>
      <c r="IT259" s="89"/>
      <c r="IU259" s="3"/>
    </row>
    <row r="260" spans="247:255" ht="13.5" customHeight="1">
      <c r="IM260" s="22"/>
      <c r="IN260" s="29"/>
      <c r="IO260" s="89" t="s">
        <v>60</v>
      </c>
      <c r="IP260" s="87" t="s">
        <v>59</v>
      </c>
      <c r="IR260" s="3" t="s">
        <v>933</v>
      </c>
      <c r="IS260" s="3" t="s">
        <v>1670</v>
      </c>
      <c r="IT260" s="90"/>
      <c r="IU260" s="3"/>
    </row>
    <row r="261" spans="247:255" ht="13.5" customHeight="1">
      <c r="IM261" s="22"/>
      <c r="IN261" s="29"/>
      <c r="IO261" s="3" t="s">
        <v>706</v>
      </c>
      <c r="IP261" s="3" t="s">
        <v>705</v>
      </c>
      <c r="IR261" s="3" t="s">
        <v>933</v>
      </c>
      <c r="IS261" s="89" t="s">
        <v>1672</v>
      </c>
      <c r="IT261" s="89"/>
      <c r="IU261" s="87"/>
    </row>
    <row r="262" spans="247:255" ht="13.5" customHeight="1">
      <c r="IM262" s="22"/>
      <c r="IN262" s="29"/>
      <c r="IO262" s="3" t="s">
        <v>214</v>
      </c>
      <c r="IP262" s="3" t="s">
        <v>213</v>
      </c>
      <c r="IR262" s="3" t="s">
        <v>933</v>
      </c>
      <c r="IS262" s="3" t="s">
        <v>1674</v>
      </c>
      <c r="IT262" s="3"/>
      <c r="IU262" s="3"/>
    </row>
    <row r="263" spans="247:255" ht="13.5" customHeight="1">
      <c r="IM263" s="22"/>
      <c r="IN263" s="29"/>
      <c r="IO263" s="89" t="s">
        <v>658</v>
      </c>
      <c r="IP263" s="3" t="s">
        <v>657</v>
      </c>
      <c r="IR263" s="3" t="s">
        <v>933</v>
      </c>
      <c r="IS263" s="3" t="s">
        <v>1676</v>
      </c>
      <c r="IT263" s="3"/>
      <c r="IU263" s="3"/>
    </row>
    <row r="264" spans="247:255" ht="13.5" customHeight="1">
      <c r="IM264" s="22"/>
      <c r="IN264" s="29"/>
      <c r="IO264" s="89" t="s">
        <v>1611</v>
      </c>
      <c r="IP264" s="3" t="s">
        <v>1610</v>
      </c>
      <c r="IR264" s="3" t="s">
        <v>933</v>
      </c>
      <c r="IS264" s="3" t="s">
        <v>1678</v>
      </c>
      <c r="IT264" s="89"/>
      <c r="IU264" s="3"/>
    </row>
    <row r="265" spans="247:255" ht="13.5" customHeight="1">
      <c r="IM265" s="22"/>
      <c r="IN265" s="29"/>
      <c r="IO265" s="89" t="s">
        <v>62</v>
      </c>
      <c r="IP265" s="87" t="s">
        <v>61</v>
      </c>
      <c r="IR265" s="3" t="s">
        <v>933</v>
      </c>
      <c r="IS265" s="89" t="s">
        <v>1680</v>
      </c>
      <c r="IT265" s="89"/>
      <c r="IU265" s="3"/>
    </row>
    <row r="266" spans="247:255" ht="13.5" customHeight="1">
      <c r="IM266" s="22"/>
      <c r="IN266" s="29"/>
      <c r="IO266" s="3" t="s">
        <v>216</v>
      </c>
      <c r="IP266" s="3" t="s">
        <v>215</v>
      </c>
      <c r="IR266" s="3" t="s">
        <v>933</v>
      </c>
      <c r="IS266" s="3" t="s">
        <v>1682</v>
      </c>
      <c r="IT266" s="89"/>
      <c r="IU266" s="87"/>
    </row>
    <row r="267" spans="247:255" ht="13.5" customHeight="1">
      <c r="IM267" s="22"/>
      <c r="IN267" s="29"/>
      <c r="IO267" s="3" t="s">
        <v>603</v>
      </c>
      <c r="IP267" s="3" t="s">
        <v>602</v>
      </c>
      <c r="IR267" s="3" t="s">
        <v>933</v>
      </c>
      <c r="IS267" s="3" t="s">
        <v>1684</v>
      </c>
      <c r="IT267" s="3"/>
      <c r="IU267" s="3"/>
    </row>
    <row r="268" spans="247:255" ht="13.5" customHeight="1">
      <c r="IM268" s="22"/>
      <c r="IN268" s="29"/>
      <c r="IO268" s="3" t="s">
        <v>122</v>
      </c>
      <c r="IP268" s="3" t="s">
        <v>121</v>
      </c>
      <c r="IR268" s="3" t="s">
        <v>933</v>
      </c>
      <c r="IS268" s="3" t="s">
        <v>1686</v>
      </c>
      <c r="IT268" s="3"/>
      <c r="IU268" s="3"/>
    </row>
    <row r="269" spans="247:255" ht="13.5" customHeight="1">
      <c r="IM269" s="22"/>
      <c r="IN269" s="29"/>
      <c r="IO269" s="3" t="s">
        <v>1491</v>
      </c>
      <c r="IP269" s="3" t="s">
        <v>1490</v>
      </c>
      <c r="IR269" s="3" t="s">
        <v>933</v>
      </c>
      <c r="IS269" s="3" t="s">
        <v>1688</v>
      </c>
      <c r="IT269" s="3"/>
      <c r="IU269" s="3"/>
    </row>
    <row r="270" spans="247:255" ht="13.5" customHeight="1">
      <c r="IM270" s="22"/>
      <c r="IN270" s="29"/>
      <c r="IO270" s="3" t="s">
        <v>438</v>
      </c>
      <c r="IP270" s="3" t="s">
        <v>437</v>
      </c>
      <c r="IR270" s="3" t="s">
        <v>933</v>
      </c>
      <c r="IS270" s="3" t="s">
        <v>1690</v>
      </c>
      <c r="IT270" s="3"/>
      <c r="IU270" s="3"/>
    </row>
    <row r="271" spans="247:255" ht="13.5" customHeight="1">
      <c r="IM271" s="22"/>
      <c r="IN271" s="29"/>
      <c r="IO271" s="3" t="s">
        <v>549</v>
      </c>
      <c r="IP271" s="3" t="s">
        <v>548</v>
      </c>
      <c r="IR271" s="3" t="s">
        <v>933</v>
      </c>
      <c r="IS271" s="3" t="s">
        <v>1692</v>
      </c>
      <c r="IT271" s="3"/>
      <c r="IU271" s="3"/>
    </row>
    <row r="272" spans="247:255" ht="13.5" customHeight="1">
      <c r="IM272" s="22"/>
      <c r="IN272" s="29"/>
      <c r="IO272" s="3" t="s">
        <v>1493</v>
      </c>
      <c r="IP272" s="3" t="s">
        <v>1492</v>
      </c>
      <c r="IR272" s="3" t="s">
        <v>933</v>
      </c>
      <c r="IS272" s="89" t="s">
        <v>1694</v>
      </c>
      <c r="IT272" s="3"/>
      <c r="IU272" s="3"/>
    </row>
    <row r="273" spans="247:255" ht="13.5" customHeight="1">
      <c r="IM273" s="22"/>
      <c r="IN273" s="29"/>
      <c r="IO273" s="3" t="s">
        <v>305</v>
      </c>
      <c r="IP273" s="3" t="s">
        <v>304</v>
      </c>
      <c r="IR273" s="3" t="s">
        <v>933</v>
      </c>
      <c r="IS273" s="89" t="s">
        <v>1696</v>
      </c>
      <c r="IT273" s="3"/>
      <c r="IU273" s="3"/>
    </row>
    <row r="274" spans="247:255" ht="13.5" customHeight="1">
      <c r="IM274" s="22"/>
      <c r="IN274" s="29"/>
      <c r="IO274" s="3" t="s">
        <v>1455</v>
      </c>
      <c r="IP274" s="3" t="s">
        <v>1454</v>
      </c>
      <c r="IR274" s="3" t="s">
        <v>933</v>
      </c>
      <c r="IS274" s="3" t="s">
        <v>1698</v>
      </c>
      <c r="IT274" s="3"/>
      <c r="IU274" s="3"/>
    </row>
    <row r="275" spans="247:255" ht="13.5" customHeight="1">
      <c r="IM275" s="22"/>
      <c r="IN275" s="29"/>
      <c r="IO275" s="3" t="s">
        <v>1495</v>
      </c>
      <c r="IP275" s="3" t="s">
        <v>1494</v>
      </c>
      <c r="IR275" s="3" t="s">
        <v>933</v>
      </c>
      <c r="IS275" s="89" t="s">
        <v>1700</v>
      </c>
      <c r="IT275" s="3"/>
      <c r="IU275" s="3"/>
    </row>
    <row r="276" spans="247:255" ht="13.5" customHeight="1">
      <c r="IM276" s="22"/>
      <c r="IN276" s="29"/>
      <c r="IO276" s="89" t="s">
        <v>406</v>
      </c>
      <c r="IP276" s="3" t="s">
        <v>405</v>
      </c>
      <c r="IR276" s="3" t="s">
        <v>933</v>
      </c>
      <c r="IS276" s="89" t="s">
        <v>1702</v>
      </c>
      <c r="IT276" s="3"/>
      <c r="IU276" s="3"/>
    </row>
    <row r="277" spans="247:255" ht="13.5" customHeight="1">
      <c r="IM277" s="22"/>
      <c r="IN277" s="29"/>
      <c r="IO277" s="89" t="s">
        <v>605</v>
      </c>
      <c r="IP277" s="3" t="s">
        <v>604</v>
      </c>
      <c r="IR277" s="3" t="s">
        <v>933</v>
      </c>
      <c r="IS277" s="3" t="s">
        <v>1704</v>
      </c>
      <c r="IT277" s="89"/>
      <c r="IU277" s="3"/>
    </row>
    <row r="278" spans="247:255" ht="13.5" customHeight="1">
      <c r="IM278" s="22"/>
      <c r="IN278" s="29"/>
      <c r="IO278" s="89" t="s">
        <v>220</v>
      </c>
      <c r="IP278" s="3" t="s">
        <v>219</v>
      </c>
      <c r="IR278" s="3" t="s">
        <v>933</v>
      </c>
      <c r="IS278" s="3" t="s">
        <v>1706</v>
      </c>
      <c r="IT278" s="89"/>
      <c r="IU278" s="3"/>
    </row>
    <row r="279" spans="247:255" ht="13.5" customHeight="1">
      <c r="IM279" s="22"/>
      <c r="IN279" s="29"/>
      <c r="IO279" s="3" t="s">
        <v>1644</v>
      </c>
      <c r="IP279" s="3" t="s">
        <v>1643</v>
      </c>
      <c r="IR279" s="3" t="s">
        <v>933</v>
      </c>
      <c r="IS279" s="3" t="s">
        <v>1708</v>
      </c>
      <c r="IT279" s="89"/>
      <c r="IU279" s="3"/>
    </row>
    <row r="280" spans="247:255" ht="13.5" customHeight="1">
      <c r="IM280" s="22"/>
      <c r="IN280" s="29"/>
      <c r="IO280" s="89" t="s">
        <v>34</v>
      </c>
      <c r="IP280" s="3" t="s">
        <v>33</v>
      </c>
      <c r="IR280" s="3" t="s">
        <v>933</v>
      </c>
      <c r="IS280" s="3" t="s">
        <v>1710</v>
      </c>
      <c r="IT280" s="3"/>
      <c r="IU280" s="3"/>
    </row>
    <row r="281" spans="247:255" ht="13.5" customHeight="1">
      <c r="IM281" s="22"/>
      <c r="IN281" s="29"/>
      <c r="IO281" s="89" t="s">
        <v>64</v>
      </c>
      <c r="IP281" s="87" t="s">
        <v>63</v>
      </c>
      <c r="IR281" s="3" t="s">
        <v>933</v>
      </c>
      <c r="IS281" s="3" t="s">
        <v>1712</v>
      </c>
      <c r="IT281" s="89"/>
      <c r="IU281" s="3"/>
    </row>
    <row r="282" spans="247:255" ht="13.5" customHeight="1">
      <c r="IM282" s="22"/>
      <c r="IN282" s="29"/>
      <c r="IO282" s="3" t="s">
        <v>551</v>
      </c>
      <c r="IP282" s="3" t="s">
        <v>550</v>
      </c>
      <c r="IR282" s="3" t="s">
        <v>933</v>
      </c>
      <c r="IS282" s="3" t="s">
        <v>1714</v>
      </c>
      <c r="IT282" s="89"/>
      <c r="IU282" s="87"/>
    </row>
    <row r="283" spans="247:255" ht="13.5" customHeight="1">
      <c r="IM283" s="22"/>
      <c r="IN283" s="29"/>
      <c r="IO283" s="89" t="s">
        <v>1613</v>
      </c>
      <c r="IP283" s="3" t="s">
        <v>1612</v>
      </c>
      <c r="IR283" s="3" t="s">
        <v>933</v>
      </c>
      <c r="IS283" s="3" t="s">
        <v>1716</v>
      </c>
      <c r="IT283" s="3"/>
      <c r="IU283" s="3"/>
    </row>
    <row r="284" spans="247:255" ht="13.5" customHeight="1">
      <c r="IM284" s="22"/>
      <c r="IN284" s="29"/>
      <c r="IO284" s="3" t="s">
        <v>1545</v>
      </c>
      <c r="IP284" s="3" t="s">
        <v>1544</v>
      </c>
      <c r="IR284" s="3" t="s">
        <v>934</v>
      </c>
      <c r="IS284" s="3" t="s">
        <v>1718</v>
      </c>
      <c r="IT284" s="89"/>
      <c r="IU284" s="3"/>
    </row>
    <row r="285" spans="247:255" ht="13.5" customHeight="1">
      <c r="IM285" s="22"/>
      <c r="IN285" s="29"/>
      <c r="IO285" s="3" t="s">
        <v>1648</v>
      </c>
      <c r="IP285" s="3" t="s">
        <v>1647</v>
      </c>
      <c r="IR285" s="3" t="s">
        <v>934</v>
      </c>
      <c r="IS285" s="3" t="s">
        <v>1720</v>
      </c>
      <c r="IT285" s="3"/>
      <c r="IU285" s="3"/>
    </row>
    <row r="286" spans="247:255" ht="13.5" customHeight="1">
      <c r="IM286" s="22"/>
      <c r="IN286" s="29"/>
      <c r="IO286" s="89" t="s">
        <v>375</v>
      </c>
      <c r="IP286" s="3" t="s">
        <v>374</v>
      </c>
      <c r="IR286" s="3" t="s">
        <v>934</v>
      </c>
      <c r="IS286" s="3" t="s">
        <v>1722</v>
      </c>
      <c r="IT286" s="3"/>
      <c r="IU286" s="3"/>
    </row>
    <row r="287" spans="247:255" ht="13.5" customHeight="1">
      <c r="IM287" s="22"/>
      <c r="IN287" s="29"/>
      <c r="IO287" s="3" t="s">
        <v>1415</v>
      </c>
      <c r="IP287" s="3" t="s">
        <v>1414</v>
      </c>
      <c r="IR287" s="3" t="s">
        <v>934</v>
      </c>
      <c r="IS287" s="89" t="s">
        <v>1724</v>
      </c>
      <c r="IT287" s="89"/>
      <c r="IU287" s="3"/>
    </row>
    <row r="288" spans="247:255" ht="13.5" customHeight="1">
      <c r="IM288" s="22"/>
      <c r="IN288" s="29"/>
      <c r="IO288" s="88" t="s">
        <v>1457</v>
      </c>
      <c r="IP288" s="3" t="s">
        <v>1456</v>
      </c>
      <c r="IR288" s="3" t="s">
        <v>934</v>
      </c>
      <c r="IS288" s="3" t="s">
        <v>1726</v>
      </c>
      <c r="IT288" s="3"/>
      <c r="IU288" s="3"/>
    </row>
    <row r="289" spans="247:255" ht="13.5" customHeight="1">
      <c r="IM289" s="22"/>
      <c r="IN289" s="29"/>
      <c r="IO289" s="3" t="s">
        <v>377</v>
      </c>
      <c r="IP289" s="3" t="s">
        <v>376</v>
      </c>
      <c r="IR289" s="3" t="s">
        <v>934</v>
      </c>
      <c r="IS289" s="3" t="s">
        <v>1728</v>
      </c>
      <c r="IT289" s="88"/>
      <c r="IU289" s="3"/>
    </row>
    <row r="290" spans="247:255" ht="13.5" customHeight="1">
      <c r="IM290" s="22"/>
      <c r="IN290" s="29"/>
      <c r="IO290" s="89" t="s">
        <v>885</v>
      </c>
      <c r="IP290" s="3" t="s">
        <v>884</v>
      </c>
      <c r="IR290" s="3" t="s">
        <v>934</v>
      </c>
      <c r="IS290" s="89" t="s">
        <v>1730</v>
      </c>
      <c r="IT290" s="3"/>
      <c r="IU290" s="3"/>
    </row>
    <row r="291" spans="247:255" ht="13.5" customHeight="1">
      <c r="IM291" s="22"/>
      <c r="IN291" s="29"/>
      <c r="IO291" s="3" t="s">
        <v>1459</v>
      </c>
      <c r="IP291" s="3" t="s">
        <v>1458</v>
      </c>
      <c r="IR291" s="3" t="s">
        <v>934</v>
      </c>
      <c r="IS291" s="3" t="s">
        <v>1732</v>
      </c>
      <c r="IT291" s="89"/>
      <c r="IU291" s="3"/>
    </row>
    <row r="292" spans="247:255" ht="13.5" customHeight="1">
      <c r="IM292" s="22"/>
      <c r="IN292" s="29"/>
      <c r="IO292" s="89" t="s">
        <v>589</v>
      </c>
      <c r="IP292" s="3" t="s">
        <v>588</v>
      </c>
      <c r="IR292" s="3" t="s">
        <v>934</v>
      </c>
      <c r="IS292" s="89" t="s">
        <v>1734</v>
      </c>
      <c r="IT292" s="3"/>
      <c r="IU292" s="3"/>
    </row>
    <row r="293" spans="247:255" ht="13.5" customHeight="1">
      <c r="IM293" s="22"/>
      <c r="IN293" s="29"/>
      <c r="IO293" s="88" t="s">
        <v>66</v>
      </c>
      <c r="IP293" s="87" t="s">
        <v>65</v>
      </c>
      <c r="IR293" s="3" t="s">
        <v>934</v>
      </c>
      <c r="IS293" s="3" t="s">
        <v>1736</v>
      </c>
      <c r="IT293" s="89"/>
      <c r="IU293" s="3"/>
    </row>
    <row r="294" spans="247:255" ht="13.5" customHeight="1">
      <c r="IM294" s="22"/>
      <c r="IN294" s="29"/>
      <c r="IO294" s="3" t="s">
        <v>156</v>
      </c>
      <c r="IP294" s="3" t="s">
        <v>155</v>
      </c>
      <c r="IR294" s="3" t="s">
        <v>934</v>
      </c>
      <c r="IS294" s="3" t="s">
        <v>1738</v>
      </c>
      <c r="IT294" s="88"/>
      <c r="IU294" s="87"/>
    </row>
    <row r="295" spans="247:255" ht="13.5" customHeight="1">
      <c r="IM295" s="22"/>
      <c r="IN295" s="29"/>
      <c r="IO295" s="89" t="s">
        <v>607</v>
      </c>
      <c r="IP295" s="3" t="s">
        <v>606</v>
      </c>
      <c r="IR295" s="3" t="s">
        <v>934</v>
      </c>
      <c r="IS295" s="3" t="s">
        <v>1740</v>
      </c>
      <c r="IT295" s="3"/>
      <c r="IU295" s="3"/>
    </row>
    <row r="296" spans="247:255" ht="13.5" customHeight="1">
      <c r="IM296" s="22"/>
      <c r="IN296" s="29"/>
      <c r="IO296" s="3" t="s">
        <v>708</v>
      </c>
      <c r="IP296" s="3" t="s">
        <v>707</v>
      </c>
      <c r="IR296" s="3" t="s">
        <v>934</v>
      </c>
      <c r="IS296" s="89" t="s">
        <v>1742</v>
      </c>
      <c r="IT296" s="89"/>
      <c r="IU296" s="3"/>
    </row>
    <row r="297" spans="247:255" ht="13.5" customHeight="1">
      <c r="IM297" s="22"/>
      <c r="IN297" s="29"/>
      <c r="IO297" s="3" t="s">
        <v>710</v>
      </c>
      <c r="IP297" s="3" t="s">
        <v>709</v>
      </c>
      <c r="IR297" s="3" t="s">
        <v>934</v>
      </c>
      <c r="IS297" s="3" t="s">
        <v>1744</v>
      </c>
      <c r="IT297" s="3"/>
      <c r="IU297" s="3"/>
    </row>
    <row r="298" spans="247:255" ht="13.5" customHeight="1">
      <c r="IM298" s="22"/>
      <c r="IN298" s="29"/>
      <c r="IO298" s="3" t="s">
        <v>712</v>
      </c>
      <c r="IP298" s="3" t="s">
        <v>711</v>
      </c>
      <c r="IR298" s="3" t="s">
        <v>934</v>
      </c>
      <c r="IS298" s="89" t="s">
        <v>1746</v>
      </c>
      <c r="IT298" s="3"/>
      <c r="IU298" s="3"/>
    </row>
    <row r="299" spans="247:255" ht="13.5" customHeight="1">
      <c r="IM299" s="22"/>
      <c r="IN299" s="29"/>
      <c r="IO299" s="3" t="s">
        <v>1722</v>
      </c>
      <c r="IP299" s="3" t="s">
        <v>1721</v>
      </c>
      <c r="IR299" s="3" t="s">
        <v>934</v>
      </c>
      <c r="IS299" s="3" t="s">
        <v>1748</v>
      </c>
      <c r="IT299" s="3"/>
      <c r="IU299" s="3"/>
    </row>
    <row r="300" spans="247:255" ht="13.5" customHeight="1">
      <c r="IM300" s="22"/>
      <c r="IN300" s="29"/>
      <c r="IO300" s="3" t="s">
        <v>494</v>
      </c>
      <c r="IP300" s="3" t="s">
        <v>493</v>
      </c>
      <c r="IR300" s="3" t="s">
        <v>934</v>
      </c>
      <c r="IS300" s="3" t="s">
        <v>1750</v>
      </c>
      <c r="IT300" s="3"/>
      <c r="IU300" s="3"/>
    </row>
    <row r="301" spans="247:255" ht="13.5" customHeight="1">
      <c r="IM301" s="22"/>
      <c r="IN301" s="29"/>
      <c r="IO301" s="3" t="s">
        <v>714</v>
      </c>
      <c r="IP301" s="3" t="s">
        <v>713</v>
      </c>
      <c r="IR301" s="3" t="s">
        <v>934</v>
      </c>
      <c r="IS301" s="3" t="s">
        <v>0</v>
      </c>
      <c r="IT301" s="3"/>
      <c r="IU301" s="3"/>
    </row>
    <row r="302" spans="247:255" ht="13.5" customHeight="1">
      <c r="IM302" s="22"/>
      <c r="IN302" s="29"/>
      <c r="IO302" s="89" t="s">
        <v>1724</v>
      </c>
      <c r="IP302" s="3" t="s">
        <v>1723</v>
      </c>
      <c r="IR302" s="3" t="s">
        <v>934</v>
      </c>
      <c r="IS302" s="89" t="s">
        <v>2</v>
      </c>
      <c r="IT302" s="3"/>
      <c r="IU302" s="3"/>
    </row>
    <row r="303" spans="247:255" ht="13.5" customHeight="1">
      <c r="IM303" s="22"/>
      <c r="IN303" s="29"/>
      <c r="IO303" s="89" t="s">
        <v>514</v>
      </c>
      <c r="IP303" s="3" t="s">
        <v>513</v>
      </c>
      <c r="IR303" s="3" t="s">
        <v>935</v>
      </c>
      <c r="IS303" s="3" t="s">
        <v>4</v>
      </c>
      <c r="IT303" s="89"/>
      <c r="IU303" s="3"/>
    </row>
    <row r="304" spans="247:255" ht="13.5" customHeight="1">
      <c r="IM304" s="22"/>
      <c r="IN304" s="29"/>
      <c r="IO304" s="3" t="s">
        <v>716</v>
      </c>
      <c r="IP304" s="3" t="s">
        <v>715</v>
      </c>
      <c r="IR304" s="3" t="s">
        <v>935</v>
      </c>
      <c r="IS304" s="3" t="s">
        <v>6</v>
      </c>
      <c r="IT304" s="89"/>
      <c r="IU304" s="3"/>
    </row>
    <row r="305" spans="247:255" ht="13.5" customHeight="1">
      <c r="IM305" s="22"/>
      <c r="IN305" s="29"/>
      <c r="IO305" s="3" t="s">
        <v>718</v>
      </c>
      <c r="IP305" s="3" t="s">
        <v>717</v>
      </c>
      <c r="IR305" s="3" t="s">
        <v>935</v>
      </c>
      <c r="IS305" s="3" t="s">
        <v>8</v>
      </c>
      <c r="IT305" s="3"/>
      <c r="IU305" s="3"/>
    </row>
    <row r="306" spans="247:255" ht="13.5" customHeight="1">
      <c r="IM306" s="22"/>
      <c r="IN306" s="29"/>
      <c r="IO306" s="3" t="s">
        <v>496</v>
      </c>
      <c r="IP306" s="3" t="s">
        <v>495</v>
      </c>
      <c r="IR306" s="3" t="s">
        <v>935</v>
      </c>
      <c r="IS306" s="3" t="s">
        <v>10</v>
      </c>
      <c r="IT306" s="3"/>
      <c r="IU306" s="3"/>
    </row>
    <row r="307" spans="247:255" ht="13.5" customHeight="1">
      <c r="IM307" s="22"/>
      <c r="IN307" s="29"/>
      <c r="IO307" s="89" t="s">
        <v>124</v>
      </c>
      <c r="IP307" s="3" t="s">
        <v>123</v>
      </c>
      <c r="IR307" s="3" t="s">
        <v>935</v>
      </c>
      <c r="IS307" s="89" t="s">
        <v>12</v>
      </c>
      <c r="IT307" s="3"/>
      <c r="IU307" s="3"/>
    </row>
    <row r="308" spans="247:255" ht="13.5" customHeight="1">
      <c r="IM308" s="22"/>
      <c r="IN308" s="29"/>
      <c r="IO308" s="89" t="s">
        <v>307</v>
      </c>
      <c r="IP308" s="3" t="s">
        <v>306</v>
      </c>
      <c r="IR308" s="3" t="s">
        <v>935</v>
      </c>
      <c r="IS308" s="3" t="s">
        <v>14</v>
      </c>
      <c r="IT308" s="89"/>
      <c r="IU308" s="3"/>
    </row>
    <row r="309" spans="247:255" ht="13.5" customHeight="1">
      <c r="IM309" s="22"/>
      <c r="IN309" s="29"/>
      <c r="IO309" s="89" t="s">
        <v>440</v>
      </c>
      <c r="IP309" s="3" t="s">
        <v>439</v>
      </c>
      <c r="IR309" s="3" t="s">
        <v>935</v>
      </c>
      <c r="IS309" s="3" t="s">
        <v>16</v>
      </c>
      <c r="IT309" s="89"/>
      <c r="IU309" s="3"/>
    </row>
    <row r="310" spans="247:255" ht="13.5" customHeight="1">
      <c r="IM310" s="22"/>
      <c r="IN310" s="29"/>
      <c r="IO310" s="3" t="s">
        <v>1682</v>
      </c>
      <c r="IP310" s="3" t="s">
        <v>1681</v>
      </c>
      <c r="IR310" s="3" t="s">
        <v>935</v>
      </c>
      <c r="IS310" s="3" t="s">
        <v>18</v>
      </c>
      <c r="IT310" s="89"/>
      <c r="IU310" s="3"/>
    </row>
    <row r="311" spans="247:255" ht="13.5" customHeight="1">
      <c r="IM311" s="22"/>
      <c r="IN311" s="29"/>
      <c r="IO311" s="3" t="s">
        <v>553</v>
      </c>
      <c r="IP311" s="3" t="s">
        <v>552</v>
      </c>
      <c r="IR311" s="3" t="s">
        <v>935</v>
      </c>
      <c r="IS311" s="3" t="s">
        <v>20</v>
      </c>
      <c r="IT311" s="3"/>
      <c r="IU311" s="3"/>
    </row>
    <row r="312" spans="247:255" ht="13.5" customHeight="1">
      <c r="IM312" s="22"/>
      <c r="IN312" s="29"/>
      <c r="IO312" s="3" t="s">
        <v>442</v>
      </c>
      <c r="IP312" s="3" t="s">
        <v>441</v>
      </c>
      <c r="IR312" s="3" t="s">
        <v>935</v>
      </c>
      <c r="IS312" s="3" t="s">
        <v>22</v>
      </c>
      <c r="IT312" s="3"/>
      <c r="IU312" s="3"/>
    </row>
    <row r="313" spans="247:255" ht="13.5" customHeight="1">
      <c r="IM313" s="22"/>
      <c r="IN313" s="29"/>
      <c r="IO313" s="89" t="s">
        <v>68</v>
      </c>
      <c r="IP313" s="87" t="s">
        <v>67</v>
      </c>
      <c r="IR313" s="3" t="s">
        <v>935</v>
      </c>
      <c r="IS313" s="3" t="s">
        <v>24</v>
      </c>
      <c r="IT313" s="3"/>
      <c r="IU313" s="3"/>
    </row>
    <row r="314" spans="247:255" ht="13.5" customHeight="1">
      <c r="IM314" s="22"/>
      <c r="IN314" s="29"/>
      <c r="IO314" s="89" t="s">
        <v>720</v>
      </c>
      <c r="IP314" s="3" t="s">
        <v>719</v>
      </c>
      <c r="IR314" s="3" t="s">
        <v>935</v>
      </c>
      <c r="IS314" s="3" t="s">
        <v>26</v>
      </c>
      <c r="IT314" s="89"/>
      <c r="IU314" s="87"/>
    </row>
    <row r="315" spans="247:255" ht="13.5" customHeight="1">
      <c r="IM315" s="22"/>
      <c r="IN315" s="29"/>
      <c r="IO315" s="3" t="s">
        <v>1547</v>
      </c>
      <c r="IP315" s="3" t="s">
        <v>1546</v>
      </c>
      <c r="IR315" s="3" t="s">
        <v>936</v>
      </c>
      <c r="IS315" s="3" t="s">
        <v>28</v>
      </c>
      <c r="IT315" s="89"/>
      <c r="IU315" s="3"/>
    </row>
    <row r="316" spans="247:255" ht="13.5" customHeight="1">
      <c r="IM316" s="22"/>
      <c r="IN316" s="29"/>
      <c r="IO316" s="3" t="s">
        <v>722</v>
      </c>
      <c r="IP316" s="3" t="s">
        <v>721</v>
      </c>
      <c r="IR316" s="3" t="s">
        <v>936</v>
      </c>
      <c r="IS316" s="89" t="s">
        <v>30</v>
      </c>
      <c r="IT316" s="3"/>
      <c r="IU316" s="3"/>
    </row>
    <row r="317" spans="247:255" ht="13.5" customHeight="1">
      <c r="IM317" s="22"/>
      <c r="IN317" s="29"/>
      <c r="IO317" s="3" t="s">
        <v>724</v>
      </c>
      <c r="IP317" s="3" t="s">
        <v>723</v>
      </c>
      <c r="IR317" s="3" t="s">
        <v>936</v>
      </c>
      <c r="IS317" s="3" t="s">
        <v>32</v>
      </c>
      <c r="IT317" s="3"/>
      <c r="IU317" s="3"/>
    </row>
    <row r="318" spans="247:255" ht="13.5" customHeight="1">
      <c r="IM318" s="22"/>
      <c r="IN318" s="29"/>
      <c r="IO318" s="89" t="s">
        <v>70</v>
      </c>
      <c r="IP318" s="87" t="s">
        <v>69</v>
      </c>
      <c r="IR318" s="3" t="s">
        <v>936</v>
      </c>
      <c r="IS318" s="89" t="s">
        <v>34</v>
      </c>
      <c r="IT318" s="3"/>
      <c r="IU318" s="3"/>
    </row>
    <row r="319" spans="247:255" ht="13.5" customHeight="1">
      <c r="IM319" s="22"/>
      <c r="IN319" s="29"/>
      <c r="IO319" s="88" t="s">
        <v>1497</v>
      </c>
      <c r="IP319" s="3" t="s">
        <v>1496</v>
      </c>
      <c r="IR319" s="3" t="s">
        <v>936</v>
      </c>
      <c r="IS319" s="3" t="s">
        <v>36</v>
      </c>
      <c r="IT319" s="89"/>
      <c r="IU319" s="87"/>
    </row>
    <row r="320" spans="247:255" ht="13.5" customHeight="1">
      <c r="IM320" s="22"/>
      <c r="IN320" s="29"/>
      <c r="IO320" s="89" t="s">
        <v>72</v>
      </c>
      <c r="IP320" s="87" t="s">
        <v>71</v>
      </c>
      <c r="IR320" s="3" t="s">
        <v>936</v>
      </c>
      <c r="IS320" s="89" t="s">
        <v>38</v>
      </c>
      <c r="IT320" s="88"/>
      <c r="IU320" s="3"/>
    </row>
    <row r="321" spans="247:255" ht="13.5" customHeight="1">
      <c r="IM321" s="22"/>
      <c r="IN321" s="29"/>
      <c r="IO321" s="3" t="s">
        <v>1499</v>
      </c>
      <c r="IP321" s="3" t="s">
        <v>1498</v>
      </c>
      <c r="IR321" s="3" t="s">
        <v>936</v>
      </c>
      <c r="IS321" s="3" t="s">
        <v>40</v>
      </c>
      <c r="IT321" s="89"/>
      <c r="IU321" s="87"/>
    </row>
    <row r="322" spans="247:255" ht="13.5" customHeight="1">
      <c r="IM322" s="22"/>
      <c r="IN322" s="29"/>
      <c r="IO322" s="3" t="s">
        <v>726</v>
      </c>
      <c r="IP322" s="3" t="s">
        <v>725</v>
      </c>
      <c r="IR322" s="3" t="s">
        <v>936</v>
      </c>
      <c r="IS322" s="89" t="s">
        <v>42</v>
      </c>
      <c r="IT322" s="3"/>
      <c r="IU322" s="3"/>
    </row>
    <row r="323" spans="247:255" ht="13.5" customHeight="1">
      <c r="IM323" s="22"/>
      <c r="IN323" s="29"/>
      <c r="IO323" s="89" t="s">
        <v>309</v>
      </c>
      <c r="IP323" s="3" t="s">
        <v>308</v>
      </c>
      <c r="IR323" s="3" t="s">
        <v>936</v>
      </c>
      <c r="IS323" s="3" t="s">
        <v>44</v>
      </c>
      <c r="IT323" s="3"/>
      <c r="IU323" s="3"/>
    </row>
    <row r="324" spans="247:255" ht="13.5" customHeight="1">
      <c r="IM324" s="22"/>
      <c r="IN324" s="29"/>
      <c r="IO324" s="3" t="s">
        <v>1549</v>
      </c>
      <c r="IP324" s="3" t="s">
        <v>1548</v>
      </c>
      <c r="IR324" s="3" t="s">
        <v>936</v>
      </c>
      <c r="IS324" s="89" t="s">
        <v>46</v>
      </c>
      <c r="IT324" s="89"/>
      <c r="IU324" s="3"/>
    </row>
    <row r="325" spans="247:255" ht="13.5" customHeight="1">
      <c r="IM325" s="22"/>
      <c r="IN325" s="29"/>
      <c r="IO325" s="3" t="s">
        <v>728</v>
      </c>
      <c r="IP325" s="3" t="s">
        <v>727</v>
      </c>
      <c r="IR325" s="3" t="s">
        <v>936</v>
      </c>
      <c r="IS325" s="89" t="s">
        <v>48</v>
      </c>
      <c r="IT325" s="3"/>
      <c r="IU325" s="3"/>
    </row>
    <row r="326" spans="247:255" ht="13.5" customHeight="1">
      <c r="IM326" s="22"/>
      <c r="IN326" s="29"/>
      <c r="IO326" s="3" t="s">
        <v>126</v>
      </c>
      <c r="IP326" s="3" t="s">
        <v>125</v>
      </c>
      <c r="IR326" s="3" t="s">
        <v>936</v>
      </c>
      <c r="IS326" s="3" t="s">
        <v>50</v>
      </c>
      <c r="IT326" s="3"/>
      <c r="IU326" s="3"/>
    </row>
    <row r="327" spans="247:255" ht="13.5" customHeight="1">
      <c r="IM327" s="22"/>
      <c r="IN327" s="29"/>
      <c r="IO327" s="89" t="s">
        <v>74</v>
      </c>
      <c r="IP327" s="87" t="s">
        <v>73</v>
      </c>
      <c r="IR327" s="3" t="s">
        <v>936</v>
      </c>
      <c r="IS327" s="3" t="s">
        <v>52</v>
      </c>
      <c r="IT327" s="3"/>
      <c r="IU327" s="3"/>
    </row>
    <row r="328" spans="247:255" ht="13.5" customHeight="1">
      <c r="IM328" s="22"/>
      <c r="IN328" s="29"/>
      <c r="IO328" s="3" t="s">
        <v>222</v>
      </c>
      <c r="IP328" s="3" t="s">
        <v>221</v>
      </c>
      <c r="IR328" s="3" t="s">
        <v>936</v>
      </c>
      <c r="IS328" s="3" t="s">
        <v>54</v>
      </c>
      <c r="IT328" s="89"/>
      <c r="IU328" s="87"/>
    </row>
    <row r="329" spans="247:255" ht="13.5" customHeight="1">
      <c r="IM329" s="22"/>
      <c r="IN329" s="29"/>
      <c r="IO329" s="3" t="s">
        <v>1417</v>
      </c>
      <c r="IP329" s="3" t="s">
        <v>1416</v>
      </c>
      <c r="IR329" s="3" t="s">
        <v>937</v>
      </c>
      <c r="IS329" s="89" t="s">
        <v>56</v>
      </c>
      <c r="IT329" s="3"/>
      <c r="IU329" s="3"/>
    </row>
    <row r="330" spans="247:255" ht="13.5" customHeight="1">
      <c r="IM330" s="22"/>
      <c r="IN330" s="29"/>
      <c r="IO330" s="3" t="s">
        <v>498</v>
      </c>
      <c r="IP330" s="3" t="s">
        <v>497</v>
      </c>
      <c r="IR330" s="3" t="s">
        <v>937</v>
      </c>
      <c r="IS330" s="89" t="s">
        <v>58</v>
      </c>
      <c r="IT330" s="3"/>
      <c r="IU330" s="3"/>
    </row>
    <row r="331" spans="247:255" ht="13.5" customHeight="1">
      <c r="IM331" s="22"/>
      <c r="IN331" s="29"/>
      <c r="IO331" s="3" t="s">
        <v>1726</v>
      </c>
      <c r="IP331" s="3" t="s">
        <v>1725</v>
      </c>
      <c r="IR331" s="3" t="s">
        <v>937</v>
      </c>
      <c r="IS331" s="89" t="s">
        <v>60</v>
      </c>
      <c r="IT331" s="3"/>
      <c r="IU331" s="3"/>
    </row>
    <row r="332" spans="247:255" ht="13.5" customHeight="1">
      <c r="IM332" s="22"/>
      <c r="IN332" s="29"/>
      <c r="IO332" s="3" t="s">
        <v>224</v>
      </c>
      <c r="IP332" s="3" t="s">
        <v>223</v>
      </c>
      <c r="IR332" s="3" t="s">
        <v>937</v>
      </c>
      <c r="IS332" s="89" t="s">
        <v>62</v>
      </c>
      <c r="IT332" s="3"/>
      <c r="IU332" s="3"/>
    </row>
    <row r="333" spans="247:255" ht="13.5" customHeight="1">
      <c r="IM333" s="22"/>
      <c r="IN333" s="29"/>
      <c r="IO333" s="88" t="s">
        <v>1501</v>
      </c>
      <c r="IP333" s="3" t="s">
        <v>1500</v>
      </c>
      <c r="IR333" s="3" t="s">
        <v>937</v>
      </c>
      <c r="IS333" s="89" t="s">
        <v>64</v>
      </c>
      <c r="IT333" s="3"/>
      <c r="IU333" s="3"/>
    </row>
    <row r="334" spans="247:255" ht="13.5" customHeight="1">
      <c r="IM334" s="22"/>
      <c r="IN334" s="29"/>
      <c r="IO334" s="3" t="s">
        <v>1625</v>
      </c>
      <c r="IP334" s="3" t="s">
        <v>7</v>
      </c>
      <c r="IR334" s="3" t="s">
        <v>937</v>
      </c>
      <c r="IS334" s="88" t="s">
        <v>66</v>
      </c>
      <c r="IT334" s="88"/>
      <c r="IU334" s="3"/>
    </row>
    <row r="335" spans="247:255" ht="13.5" customHeight="1">
      <c r="IM335" s="22"/>
      <c r="IN335" s="29"/>
      <c r="IO335" s="3" t="s">
        <v>8</v>
      </c>
      <c r="IP335" s="3" t="s">
        <v>729</v>
      </c>
      <c r="IR335" s="3" t="s">
        <v>937</v>
      </c>
      <c r="IS335" s="89" t="s">
        <v>68</v>
      </c>
      <c r="IT335" s="3"/>
      <c r="IU335" s="3"/>
    </row>
    <row r="336" spans="247:255" ht="13.5" customHeight="1">
      <c r="IM336" s="22"/>
      <c r="IN336" s="29"/>
      <c r="IO336" s="89" t="s">
        <v>555</v>
      </c>
      <c r="IP336" s="3" t="s">
        <v>554</v>
      </c>
      <c r="IR336" s="3" t="s">
        <v>937</v>
      </c>
      <c r="IS336" s="89" t="s">
        <v>70</v>
      </c>
      <c r="IT336" s="3"/>
      <c r="IU336" s="3"/>
    </row>
    <row r="337" spans="247:255" ht="13.5" customHeight="1">
      <c r="IM337" s="22"/>
      <c r="IN337" s="29"/>
      <c r="IO337" s="89" t="s">
        <v>226</v>
      </c>
      <c r="IP337" s="3" t="s">
        <v>225</v>
      </c>
      <c r="IR337" s="3" t="s">
        <v>937</v>
      </c>
      <c r="IS337" s="89" t="s">
        <v>72</v>
      </c>
      <c r="IT337" s="89"/>
      <c r="IU337" s="3"/>
    </row>
    <row r="338" spans="247:255" ht="13.5" customHeight="1">
      <c r="IM338" s="22"/>
      <c r="IN338" s="29"/>
      <c r="IO338" s="3" t="s">
        <v>735</v>
      </c>
      <c r="IP338" s="3" t="s">
        <v>730</v>
      </c>
      <c r="IR338" s="3" t="s">
        <v>937</v>
      </c>
      <c r="IS338" s="89" t="s">
        <v>74</v>
      </c>
      <c r="IT338" s="89"/>
      <c r="IU338" s="3"/>
    </row>
    <row r="339" spans="247:255" ht="13.5" customHeight="1">
      <c r="IM339" s="22"/>
      <c r="IN339" s="29"/>
      <c r="IO339" s="90" t="s">
        <v>821</v>
      </c>
      <c r="IP339" s="3" t="s">
        <v>820</v>
      </c>
      <c r="IR339" s="3" t="s">
        <v>937</v>
      </c>
      <c r="IS339" s="89" t="s">
        <v>76</v>
      </c>
      <c r="IT339" s="3"/>
      <c r="IU339" s="3"/>
    </row>
    <row r="340" spans="247:255" ht="13.5" customHeight="1">
      <c r="IM340" s="22"/>
      <c r="IN340" s="29"/>
      <c r="IO340" s="3" t="s">
        <v>128</v>
      </c>
      <c r="IP340" s="3" t="s">
        <v>127</v>
      </c>
      <c r="IR340" s="3" t="s">
        <v>937</v>
      </c>
      <c r="IS340" s="89" t="s">
        <v>78</v>
      </c>
      <c r="IT340" s="90"/>
      <c r="IU340" s="3"/>
    </row>
    <row r="341" spans="247:255" ht="13.5" customHeight="1">
      <c r="IM341" s="22"/>
      <c r="IN341" s="29"/>
      <c r="IO341" s="89" t="s">
        <v>737</v>
      </c>
      <c r="IP341" s="3" t="s">
        <v>736</v>
      </c>
      <c r="IR341" s="3" t="s">
        <v>937</v>
      </c>
      <c r="IS341" s="89" t="s">
        <v>80</v>
      </c>
      <c r="IT341" s="3"/>
      <c r="IU341" s="3"/>
    </row>
    <row r="342" spans="247:255" ht="13.5" customHeight="1">
      <c r="IM342" s="22"/>
      <c r="IN342" s="29"/>
      <c r="IO342" s="89" t="s">
        <v>130</v>
      </c>
      <c r="IP342" s="3" t="s">
        <v>129</v>
      </c>
      <c r="IR342" s="3" t="s">
        <v>937</v>
      </c>
      <c r="IS342" s="89" t="s">
        <v>82</v>
      </c>
      <c r="IT342" s="89"/>
      <c r="IU342" s="3"/>
    </row>
    <row r="343" spans="247:255" ht="13.5" customHeight="1">
      <c r="IM343" s="22"/>
      <c r="IN343" s="29"/>
      <c r="IO343" s="89" t="s">
        <v>76</v>
      </c>
      <c r="IP343" s="87" t="s">
        <v>75</v>
      </c>
      <c r="IR343" s="3" t="s">
        <v>937</v>
      </c>
      <c r="IS343" s="89" t="s">
        <v>84</v>
      </c>
      <c r="IT343" s="89"/>
      <c r="IU343" s="3"/>
    </row>
    <row r="344" spans="247:255" ht="13.5" customHeight="1">
      <c r="IM344" s="22"/>
      <c r="IN344" s="29"/>
      <c r="IO344" s="89" t="s">
        <v>311</v>
      </c>
      <c r="IP344" s="3" t="s">
        <v>310</v>
      </c>
      <c r="IR344" s="3" t="s">
        <v>937</v>
      </c>
      <c r="IS344" s="89" t="s">
        <v>86</v>
      </c>
      <c r="IT344" s="89"/>
      <c r="IU344" s="87"/>
    </row>
    <row r="345" spans="247:255" ht="13.5" customHeight="1">
      <c r="IM345" s="22"/>
      <c r="IN345" s="29"/>
      <c r="IO345" s="3" t="s">
        <v>1728</v>
      </c>
      <c r="IP345" s="3" t="s">
        <v>1727</v>
      </c>
      <c r="IR345" s="3" t="s">
        <v>937</v>
      </c>
      <c r="IS345" s="89" t="s">
        <v>88</v>
      </c>
      <c r="IT345" s="89"/>
      <c r="IU345" s="3"/>
    </row>
    <row r="346" spans="247:255" ht="13.5" customHeight="1">
      <c r="IM346" s="22"/>
      <c r="IN346" s="29"/>
      <c r="IO346" s="3" t="s">
        <v>887</v>
      </c>
      <c r="IP346" s="3" t="s">
        <v>886</v>
      </c>
      <c r="IR346" s="3" t="s">
        <v>937</v>
      </c>
      <c r="IS346" s="89" t="s">
        <v>90</v>
      </c>
      <c r="IT346" s="3"/>
      <c r="IU346" s="3"/>
    </row>
    <row r="347" spans="247:255" ht="13.5" customHeight="1">
      <c r="IM347" s="22"/>
      <c r="IN347" s="29"/>
      <c r="IO347" s="3" t="s">
        <v>228</v>
      </c>
      <c r="IP347" s="3" t="s">
        <v>227</v>
      </c>
      <c r="IR347" s="3" t="s">
        <v>937</v>
      </c>
      <c r="IS347" s="89" t="s">
        <v>92</v>
      </c>
      <c r="IT347" s="3"/>
      <c r="IU347" s="3"/>
    </row>
    <row r="348" spans="247:255" ht="13.5" customHeight="1">
      <c r="IM348" s="22"/>
      <c r="IN348" s="29"/>
      <c r="IO348" s="3" t="s">
        <v>500</v>
      </c>
      <c r="IP348" s="3" t="s">
        <v>499</v>
      </c>
      <c r="IR348" s="3" t="s">
        <v>937</v>
      </c>
      <c r="IS348" s="88" t="s">
        <v>94</v>
      </c>
      <c r="IT348" s="3"/>
      <c r="IU348" s="3"/>
    </row>
    <row r="349" spans="247:255" ht="13.5" customHeight="1">
      <c r="IM349" s="22"/>
      <c r="IN349" s="29"/>
      <c r="IO349" s="3" t="s">
        <v>889</v>
      </c>
      <c r="IP349" s="3" t="s">
        <v>888</v>
      </c>
      <c r="IR349" s="3" t="s">
        <v>937</v>
      </c>
      <c r="IS349" s="88" t="s">
        <v>96</v>
      </c>
      <c r="IT349" s="3"/>
      <c r="IU349" s="3"/>
    </row>
    <row r="350" spans="247:255" ht="13.5" customHeight="1">
      <c r="IM350" s="22"/>
      <c r="IN350" s="29"/>
      <c r="IO350" s="3" t="s">
        <v>1419</v>
      </c>
      <c r="IP350" s="3" t="s">
        <v>1418</v>
      </c>
      <c r="IR350" s="3" t="s">
        <v>937</v>
      </c>
      <c r="IS350" s="88" t="s">
        <v>98</v>
      </c>
      <c r="IT350" s="3"/>
      <c r="IU350" s="3"/>
    </row>
    <row r="351" spans="247:255" ht="13.5" customHeight="1">
      <c r="IM351" s="22"/>
      <c r="IN351" s="29"/>
      <c r="IO351" s="89" t="s">
        <v>158</v>
      </c>
      <c r="IP351" s="3" t="s">
        <v>157</v>
      </c>
      <c r="IR351" s="3" t="s">
        <v>938</v>
      </c>
      <c r="IS351" s="89" t="s">
        <v>100</v>
      </c>
      <c r="IT351" s="3"/>
      <c r="IU351" s="3"/>
    </row>
    <row r="352" spans="247:255" ht="13.5" customHeight="1">
      <c r="IM352" s="22"/>
      <c r="IN352" s="29"/>
      <c r="IO352" s="3" t="s">
        <v>363</v>
      </c>
      <c r="IP352" s="3" t="s">
        <v>362</v>
      </c>
      <c r="IR352" s="3" t="s">
        <v>938</v>
      </c>
      <c r="IS352" s="3" t="s">
        <v>102</v>
      </c>
      <c r="IT352" s="89"/>
      <c r="IU352" s="3"/>
    </row>
    <row r="353" spans="247:255" ht="13.5" customHeight="1">
      <c r="IM353" s="22"/>
      <c r="IN353" s="29"/>
      <c r="IO353" s="3" t="s">
        <v>365</v>
      </c>
      <c r="IP353" s="3" t="s">
        <v>364</v>
      </c>
      <c r="IR353" s="3" t="s">
        <v>938</v>
      </c>
      <c r="IS353" s="3" t="s">
        <v>104</v>
      </c>
      <c r="IT353" s="3"/>
      <c r="IU353" s="3"/>
    </row>
    <row r="354" spans="247:255" ht="13.5" customHeight="1">
      <c r="IM354" s="22"/>
      <c r="IN354" s="29"/>
      <c r="IO354" s="3" t="s">
        <v>230</v>
      </c>
      <c r="IP354" s="3" t="s">
        <v>229</v>
      </c>
      <c r="IR354" s="3" t="s">
        <v>938</v>
      </c>
      <c r="IS354" s="3" t="s">
        <v>106</v>
      </c>
      <c r="IT354" s="3"/>
      <c r="IU354" s="3"/>
    </row>
    <row r="355" spans="247:255" ht="13.5" customHeight="1">
      <c r="IM355" s="22"/>
      <c r="IN355" s="29"/>
      <c r="IO355" s="3" t="s">
        <v>232</v>
      </c>
      <c r="IP355" s="3" t="s">
        <v>231</v>
      </c>
      <c r="IR355" s="3" t="s">
        <v>938</v>
      </c>
      <c r="IS355" s="3" t="s">
        <v>108</v>
      </c>
      <c r="IT355" s="3"/>
      <c r="IU355" s="3"/>
    </row>
    <row r="356" spans="249:255" ht="13.5" customHeight="1">
      <c r="IO356" s="89" t="s">
        <v>444</v>
      </c>
      <c r="IP356" s="3" t="s">
        <v>443</v>
      </c>
      <c r="IR356" s="3" t="s">
        <v>938</v>
      </c>
      <c r="IS356" s="3" t="s">
        <v>110</v>
      </c>
      <c r="IT356" s="3"/>
      <c r="IU356" s="3"/>
    </row>
    <row r="357" spans="249:255" ht="13.5" customHeight="1">
      <c r="IO357" s="3" t="s">
        <v>379</v>
      </c>
      <c r="IP357" s="3" t="s">
        <v>378</v>
      </c>
      <c r="IR357" s="3" t="s">
        <v>938</v>
      </c>
      <c r="IS357" s="3" t="s">
        <v>112</v>
      </c>
      <c r="IT357" s="89"/>
      <c r="IU357" s="3"/>
    </row>
    <row r="358" spans="249:255" ht="13.5" customHeight="1">
      <c r="IO358" s="3" t="s">
        <v>557</v>
      </c>
      <c r="IP358" s="3" t="s">
        <v>556</v>
      </c>
      <c r="IR358" s="3" t="s">
        <v>938</v>
      </c>
      <c r="IS358" s="89" t="s">
        <v>114</v>
      </c>
      <c r="IT358" s="3"/>
      <c r="IU358" s="3"/>
    </row>
    <row r="359" spans="249:255" ht="13.5" customHeight="1">
      <c r="IO359" s="3" t="s">
        <v>559</v>
      </c>
      <c r="IP359" s="3" t="s">
        <v>558</v>
      </c>
      <c r="IR359" s="3" t="s">
        <v>938</v>
      </c>
      <c r="IS359" s="3" t="s">
        <v>116</v>
      </c>
      <c r="IT359" s="3"/>
      <c r="IU359" s="3"/>
    </row>
    <row r="360" spans="249:255" ht="13.5" customHeight="1">
      <c r="IO360" s="89" t="s">
        <v>446</v>
      </c>
      <c r="IP360" s="3" t="s">
        <v>445</v>
      </c>
      <c r="IR360" s="3" t="s">
        <v>938</v>
      </c>
      <c r="IS360" s="3" t="s">
        <v>118</v>
      </c>
      <c r="IT360" s="3"/>
      <c r="IU360" s="3"/>
    </row>
    <row r="361" spans="249:255" ht="13.5" customHeight="1">
      <c r="IO361" s="3" t="s">
        <v>502</v>
      </c>
      <c r="IP361" s="3" t="s">
        <v>501</v>
      </c>
      <c r="IR361" s="3" t="s">
        <v>938</v>
      </c>
      <c r="IS361" s="89" t="s">
        <v>120</v>
      </c>
      <c r="IT361" s="89"/>
      <c r="IU361" s="3"/>
    </row>
    <row r="362" spans="249:255" ht="13.5" customHeight="1">
      <c r="IO362" s="3" t="s">
        <v>739</v>
      </c>
      <c r="IP362" s="3" t="s">
        <v>738</v>
      </c>
      <c r="IR362" s="3" t="s">
        <v>938</v>
      </c>
      <c r="IS362" s="3" t="s">
        <v>122</v>
      </c>
      <c r="IT362" s="3"/>
      <c r="IU362" s="3"/>
    </row>
    <row r="363" spans="249:255" ht="13.5" customHeight="1">
      <c r="IO363" s="3" t="s">
        <v>313</v>
      </c>
      <c r="IP363" s="3" t="s">
        <v>312</v>
      </c>
      <c r="IR363" s="3" t="s">
        <v>938</v>
      </c>
      <c r="IS363" s="89" t="s">
        <v>124</v>
      </c>
      <c r="IT363" s="3"/>
      <c r="IU363" s="3"/>
    </row>
    <row r="364" spans="249:255" ht="13.5" customHeight="1">
      <c r="IO364" s="3" t="s">
        <v>315</v>
      </c>
      <c r="IP364" s="3" t="s">
        <v>314</v>
      </c>
      <c r="IR364" s="3" t="s">
        <v>938</v>
      </c>
      <c r="IS364" s="3" t="s">
        <v>126</v>
      </c>
      <c r="IT364" s="3"/>
      <c r="IU364" s="3"/>
    </row>
    <row r="365" spans="249:255" ht="13.5" customHeight="1">
      <c r="IO365" s="3" t="s">
        <v>561</v>
      </c>
      <c r="IP365" s="3" t="s">
        <v>560</v>
      </c>
      <c r="IR365" s="3" t="s">
        <v>938</v>
      </c>
      <c r="IS365" s="3" t="s">
        <v>128</v>
      </c>
      <c r="IT365" s="3"/>
      <c r="IU365" s="3"/>
    </row>
    <row r="366" spans="249:255" ht="13.5" customHeight="1">
      <c r="IO366" s="3" t="s">
        <v>891</v>
      </c>
      <c r="IP366" s="3" t="s">
        <v>890</v>
      </c>
      <c r="IR366" s="3" t="s">
        <v>938</v>
      </c>
      <c r="IS366" s="89" t="s">
        <v>130</v>
      </c>
      <c r="IT366" s="3"/>
      <c r="IU366" s="3"/>
    </row>
    <row r="367" spans="249:255" ht="13.5" customHeight="1">
      <c r="IO367" s="3" t="s">
        <v>36</v>
      </c>
      <c r="IP367" s="3" t="s">
        <v>35</v>
      </c>
      <c r="IR367" s="3" t="s">
        <v>938</v>
      </c>
      <c r="IS367" s="3" t="s">
        <v>132</v>
      </c>
      <c r="IT367" s="3"/>
      <c r="IU367" s="3"/>
    </row>
    <row r="368" spans="249:255" ht="13.5" customHeight="1">
      <c r="IO368" s="3" t="s">
        <v>1684</v>
      </c>
      <c r="IP368" s="3" t="s">
        <v>1683</v>
      </c>
      <c r="IR368" s="3" t="s">
        <v>938</v>
      </c>
      <c r="IS368" s="3" t="s">
        <v>134</v>
      </c>
      <c r="IT368" s="3"/>
      <c r="IU368" s="3"/>
    </row>
    <row r="369" spans="249:255" ht="13.5" customHeight="1">
      <c r="IO369" s="89" t="s">
        <v>78</v>
      </c>
      <c r="IP369" s="87" t="s">
        <v>77</v>
      </c>
      <c r="IR369" s="3" t="s">
        <v>938</v>
      </c>
      <c r="IS369" s="89" t="s">
        <v>136</v>
      </c>
      <c r="IT369" s="3"/>
      <c r="IU369" s="3"/>
    </row>
    <row r="370" spans="249:255" ht="13.5" customHeight="1">
      <c r="IO370" s="89" t="s">
        <v>1551</v>
      </c>
      <c r="IP370" s="3" t="s">
        <v>1550</v>
      </c>
      <c r="IR370" s="3" t="s">
        <v>938</v>
      </c>
      <c r="IS370" s="3" t="s">
        <v>138</v>
      </c>
      <c r="IT370" s="89"/>
      <c r="IU370" s="87"/>
    </row>
    <row r="371" spans="249:255" ht="13.5" customHeight="1">
      <c r="IO371" s="89" t="s">
        <v>1615</v>
      </c>
      <c r="IP371" s="3" t="s">
        <v>1614</v>
      </c>
      <c r="IR371" s="3" t="s">
        <v>938</v>
      </c>
      <c r="IS371" s="3" t="s">
        <v>140</v>
      </c>
      <c r="IT371" s="89"/>
      <c r="IU371" s="3"/>
    </row>
    <row r="372" spans="249:255" ht="13.5" customHeight="1">
      <c r="IO372" s="89" t="s">
        <v>1617</v>
      </c>
      <c r="IP372" s="3" t="s">
        <v>1616</v>
      </c>
      <c r="IR372" s="3" t="s">
        <v>938</v>
      </c>
      <c r="IS372" s="3" t="s">
        <v>142</v>
      </c>
      <c r="IT372" s="89"/>
      <c r="IU372" s="3"/>
    </row>
    <row r="373" spans="249:255" ht="13.5" customHeight="1">
      <c r="IO373" s="3" t="s">
        <v>741</v>
      </c>
      <c r="IP373" s="3" t="s">
        <v>740</v>
      </c>
      <c r="IR373" s="3" t="s">
        <v>938</v>
      </c>
      <c r="IS373" s="3" t="s">
        <v>144</v>
      </c>
      <c r="IT373" s="89"/>
      <c r="IU373" s="3"/>
    </row>
    <row r="374" spans="249:255" ht="13.5" customHeight="1">
      <c r="IO374" s="89" t="s">
        <v>1553</v>
      </c>
      <c r="IP374" s="3" t="s">
        <v>1552</v>
      </c>
      <c r="IR374" s="3" t="s">
        <v>938</v>
      </c>
      <c r="IS374" s="3" t="s">
        <v>146</v>
      </c>
      <c r="IT374" s="3"/>
      <c r="IU374" s="3"/>
    </row>
    <row r="375" spans="249:255" ht="13.5" customHeight="1">
      <c r="IO375" s="3" t="s">
        <v>234</v>
      </c>
      <c r="IP375" s="3" t="s">
        <v>233</v>
      </c>
      <c r="IR375" s="3" t="s">
        <v>938</v>
      </c>
      <c r="IS375" s="3" t="s">
        <v>148</v>
      </c>
      <c r="IT375" s="89"/>
      <c r="IU375" s="3"/>
    </row>
    <row r="376" spans="249:255" ht="13.5" customHeight="1">
      <c r="IO376" s="89" t="s">
        <v>1730</v>
      </c>
      <c r="IP376" s="3" t="s">
        <v>1729</v>
      </c>
      <c r="IR376" s="3" t="s">
        <v>938</v>
      </c>
      <c r="IS376" s="89" t="s">
        <v>150</v>
      </c>
      <c r="IT376" s="3"/>
      <c r="IU376" s="3"/>
    </row>
    <row r="377" spans="249:255" ht="13.5" customHeight="1">
      <c r="IO377" s="3" t="s">
        <v>563</v>
      </c>
      <c r="IP377" s="3" t="s">
        <v>562</v>
      </c>
      <c r="IR377" s="3" t="s">
        <v>938</v>
      </c>
      <c r="IS377" s="89" t="s">
        <v>152</v>
      </c>
      <c r="IT377" s="89"/>
      <c r="IU377" s="3"/>
    </row>
    <row r="378" spans="249:255" ht="13.5" customHeight="1">
      <c r="IO378" s="3" t="s">
        <v>743</v>
      </c>
      <c r="IP378" s="3" t="s">
        <v>742</v>
      </c>
      <c r="IR378" s="3" t="s">
        <v>939</v>
      </c>
      <c r="IS378" s="3" t="s">
        <v>154</v>
      </c>
      <c r="IT378" s="3"/>
      <c r="IU378" s="3"/>
    </row>
    <row r="379" spans="249:255" ht="13.5" customHeight="1">
      <c r="IO379" s="89" t="s">
        <v>448</v>
      </c>
      <c r="IP379" s="3" t="s">
        <v>447</v>
      </c>
      <c r="IR379" s="3" t="s">
        <v>939</v>
      </c>
      <c r="IS379" s="3" t="s">
        <v>156</v>
      </c>
      <c r="IT379" s="3"/>
      <c r="IU379" s="3"/>
    </row>
    <row r="380" spans="249:255" ht="13.5" customHeight="1">
      <c r="IO380" s="3" t="s">
        <v>565</v>
      </c>
      <c r="IP380" s="3" t="s">
        <v>564</v>
      </c>
      <c r="IR380" s="3" t="s">
        <v>939</v>
      </c>
      <c r="IS380" s="89" t="s">
        <v>158</v>
      </c>
      <c r="IT380" s="89"/>
      <c r="IU380" s="3"/>
    </row>
    <row r="381" spans="249:255" ht="13.5" customHeight="1">
      <c r="IO381" s="3" t="s">
        <v>1732</v>
      </c>
      <c r="IP381" s="3" t="s">
        <v>1731</v>
      </c>
      <c r="IR381" s="3" t="s">
        <v>939</v>
      </c>
      <c r="IS381" s="3" t="s">
        <v>160</v>
      </c>
      <c r="IT381" s="3"/>
      <c r="IU381" s="3"/>
    </row>
    <row r="382" spans="249:255" ht="13.5" customHeight="1">
      <c r="IO382" s="3" t="s">
        <v>567</v>
      </c>
      <c r="IP382" s="3" t="s">
        <v>566</v>
      </c>
      <c r="IR382" s="3" t="s">
        <v>939</v>
      </c>
      <c r="IS382" s="3" t="s">
        <v>162</v>
      </c>
      <c r="IT382" s="3"/>
      <c r="IU382" s="3"/>
    </row>
    <row r="383" spans="249:255" ht="13.5" customHeight="1">
      <c r="IO383" s="3" t="s">
        <v>1503</v>
      </c>
      <c r="IP383" s="3" t="s">
        <v>1502</v>
      </c>
      <c r="IR383" s="3" t="s">
        <v>939</v>
      </c>
      <c r="IS383" s="3" t="s">
        <v>164</v>
      </c>
      <c r="IT383" s="3"/>
      <c r="IU383" s="3"/>
    </row>
    <row r="384" spans="249:255" ht="13.5" customHeight="1">
      <c r="IO384" s="3" t="s">
        <v>1686</v>
      </c>
      <c r="IP384" s="3" t="s">
        <v>1685</v>
      </c>
      <c r="IR384" s="3" t="s">
        <v>939</v>
      </c>
      <c r="IS384" s="3" t="s">
        <v>166</v>
      </c>
      <c r="IT384" s="3"/>
      <c r="IU384" s="3"/>
    </row>
    <row r="385" spans="249:255" ht="13.5" customHeight="1">
      <c r="IO385" s="89" t="s">
        <v>745</v>
      </c>
      <c r="IP385" s="3" t="s">
        <v>744</v>
      </c>
      <c r="IR385" s="3" t="s">
        <v>939</v>
      </c>
      <c r="IS385" s="3" t="s">
        <v>168</v>
      </c>
      <c r="IT385" s="3"/>
      <c r="IU385" s="3"/>
    </row>
    <row r="386" spans="249:255" ht="13.5" customHeight="1">
      <c r="IO386" s="3" t="s">
        <v>1688</v>
      </c>
      <c r="IP386" s="3" t="s">
        <v>1687</v>
      </c>
      <c r="IR386" s="3" t="s">
        <v>939</v>
      </c>
      <c r="IS386" s="3" t="s">
        <v>170</v>
      </c>
      <c r="IT386" s="89"/>
      <c r="IU386" s="3"/>
    </row>
    <row r="387" spans="249:255" ht="13.5" customHeight="1">
      <c r="IO387" s="88" t="s">
        <v>1555</v>
      </c>
      <c r="IP387" s="3" t="s">
        <v>1554</v>
      </c>
      <c r="IR387" s="3" t="s">
        <v>939</v>
      </c>
      <c r="IS387" s="3" t="s">
        <v>172</v>
      </c>
      <c r="IT387" s="3"/>
      <c r="IU387" s="3"/>
    </row>
    <row r="388" spans="249:255" ht="13.5" customHeight="1">
      <c r="IO388" s="89" t="s">
        <v>1734</v>
      </c>
      <c r="IP388" s="3" t="s">
        <v>1733</v>
      </c>
      <c r="IR388" s="3" t="s">
        <v>939</v>
      </c>
      <c r="IS388" s="3" t="s">
        <v>174</v>
      </c>
      <c r="IT388" s="88"/>
      <c r="IU388" s="3"/>
    </row>
    <row r="389" spans="249:255" ht="13.5" customHeight="1">
      <c r="IO389" s="3" t="s">
        <v>450</v>
      </c>
      <c r="IP389" s="3" t="s">
        <v>449</v>
      </c>
      <c r="IR389" s="3" t="s">
        <v>939</v>
      </c>
      <c r="IS389" s="3" t="s">
        <v>176</v>
      </c>
      <c r="IT389" s="89"/>
      <c r="IU389" s="3"/>
    </row>
    <row r="390" spans="249:255" ht="13.5" customHeight="1">
      <c r="IO390" s="3" t="s">
        <v>1507</v>
      </c>
      <c r="IP390" s="3" t="s">
        <v>1506</v>
      </c>
      <c r="IR390" s="3" t="s">
        <v>939</v>
      </c>
      <c r="IS390" s="3" t="s">
        <v>178</v>
      </c>
      <c r="IT390" s="3"/>
      <c r="IU390" s="3"/>
    </row>
    <row r="391" spans="249:255" ht="13.5" customHeight="1">
      <c r="IO391" s="89" t="s">
        <v>609</v>
      </c>
      <c r="IP391" s="3" t="s">
        <v>608</v>
      </c>
      <c r="IR391" s="3" t="s">
        <v>939</v>
      </c>
      <c r="IS391" s="89" t="s">
        <v>180</v>
      </c>
      <c r="IT391" s="3"/>
      <c r="IU391" s="3"/>
    </row>
    <row r="392" spans="249:255" ht="13.5" customHeight="1">
      <c r="IO392" s="89" t="s">
        <v>452</v>
      </c>
      <c r="IP392" s="3" t="s">
        <v>451</v>
      </c>
      <c r="IR392" s="3" t="s">
        <v>182</v>
      </c>
      <c r="IS392" s="3" t="s">
        <v>182</v>
      </c>
      <c r="IT392" s="89"/>
      <c r="IU392" s="3"/>
    </row>
    <row r="393" spans="249:255" ht="13.5" customHeight="1">
      <c r="IO393" s="3" t="s">
        <v>10</v>
      </c>
      <c r="IP393" s="3" t="s">
        <v>9</v>
      </c>
      <c r="IR393" s="3" t="s">
        <v>940</v>
      </c>
      <c r="IS393" s="3" t="s">
        <v>184</v>
      </c>
      <c r="IT393" s="89"/>
      <c r="IU393" s="3"/>
    </row>
    <row r="394" spans="249:255" ht="13.5" customHeight="1">
      <c r="IO394" s="89" t="s">
        <v>1619</v>
      </c>
      <c r="IP394" s="3" t="s">
        <v>1618</v>
      </c>
      <c r="IR394" s="3" t="s">
        <v>940</v>
      </c>
      <c r="IS394" s="3" t="s">
        <v>186</v>
      </c>
      <c r="IT394" s="3"/>
      <c r="IU394" s="3"/>
    </row>
    <row r="395" spans="249:255" ht="13.5" customHeight="1">
      <c r="IO395" s="89" t="s">
        <v>747</v>
      </c>
      <c r="IP395" s="3" t="s">
        <v>746</v>
      </c>
      <c r="IR395" s="3" t="s">
        <v>940</v>
      </c>
      <c r="IS395" s="3" t="s">
        <v>194</v>
      </c>
      <c r="IT395" s="89"/>
      <c r="IU395" s="3"/>
    </row>
    <row r="396" spans="249:255" ht="13.5" customHeight="1">
      <c r="IO396" s="3" t="s">
        <v>160</v>
      </c>
      <c r="IP396" s="3" t="s">
        <v>159</v>
      </c>
      <c r="IR396" s="3" t="s">
        <v>940</v>
      </c>
      <c r="IS396" s="89" t="s">
        <v>196</v>
      </c>
      <c r="IT396" s="89"/>
      <c r="IU396" s="3"/>
    </row>
    <row r="397" spans="249:255" ht="13.5" customHeight="1">
      <c r="IO397" s="3" t="s">
        <v>749</v>
      </c>
      <c r="IP397" s="3" t="s">
        <v>748</v>
      </c>
      <c r="IR397" s="3" t="s">
        <v>940</v>
      </c>
      <c r="IS397" s="3" t="s">
        <v>198</v>
      </c>
      <c r="IT397" s="3"/>
      <c r="IU397" s="3"/>
    </row>
    <row r="398" spans="249:255" ht="13.5" customHeight="1">
      <c r="IO398" s="3" t="s">
        <v>751</v>
      </c>
      <c r="IP398" s="3" t="s">
        <v>750</v>
      </c>
      <c r="IR398" s="3" t="s">
        <v>940</v>
      </c>
      <c r="IS398" s="3" t="s">
        <v>200</v>
      </c>
      <c r="IT398" s="3"/>
      <c r="IU398" s="3"/>
    </row>
    <row r="399" spans="249:255" ht="13.5" customHeight="1">
      <c r="IO399" s="3" t="s">
        <v>611</v>
      </c>
      <c r="IP399" s="3" t="s">
        <v>610</v>
      </c>
      <c r="IR399" s="3" t="s">
        <v>940</v>
      </c>
      <c r="IS399" s="3" t="s">
        <v>202</v>
      </c>
      <c r="IT399" s="3"/>
      <c r="IU399" s="3"/>
    </row>
    <row r="400" spans="249:255" ht="13.5" customHeight="1">
      <c r="IO400" s="3" t="s">
        <v>504</v>
      </c>
      <c r="IP400" s="3" t="s">
        <v>503</v>
      </c>
      <c r="IR400" s="3" t="s">
        <v>940</v>
      </c>
      <c r="IS400" s="3" t="s">
        <v>204</v>
      </c>
      <c r="IT400" s="3"/>
      <c r="IU400" s="3"/>
    </row>
    <row r="401" spans="249:255" ht="13.5" customHeight="1">
      <c r="IO401" s="89" t="s">
        <v>482</v>
      </c>
      <c r="IP401" s="3" t="s">
        <v>481</v>
      </c>
      <c r="IR401" s="3" t="s">
        <v>940</v>
      </c>
      <c r="IS401" s="3" t="s">
        <v>206</v>
      </c>
      <c r="IT401" s="3"/>
      <c r="IU401" s="3"/>
    </row>
    <row r="402" spans="249:255" ht="13.5" customHeight="1">
      <c r="IO402" s="89" t="s">
        <v>569</v>
      </c>
      <c r="IP402" s="3" t="s">
        <v>568</v>
      </c>
      <c r="IR402" s="3" t="s">
        <v>940</v>
      </c>
      <c r="IS402" s="3" t="s">
        <v>208</v>
      </c>
      <c r="IT402" s="89"/>
      <c r="IU402" s="3"/>
    </row>
    <row r="403" spans="249:255" ht="13.5" customHeight="1">
      <c r="IO403" s="3" t="s">
        <v>1509</v>
      </c>
      <c r="IP403" s="3" t="s">
        <v>1508</v>
      </c>
      <c r="IR403" s="3" t="s">
        <v>940</v>
      </c>
      <c r="IS403" s="3" t="s">
        <v>210</v>
      </c>
      <c r="IT403" s="89"/>
      <c r="IU403" s="3"/>
    </row>
    <row r="404" spans="249:255" ht="13.5" customHeight="1">
      <c r="IO404" s="89" t="s">
        <v>38</v>
      </c>
      <c r="IP404" s="3" t="s">
        <v>37</v>
      </c>
      <c r="IR404" s="3" t="s">
        <v>940</v>
      </c>
      <c r="IS404" s="89" t="s">
        <v>212</v>
      </c>
      <c r="IT404" s="3"/>
      <c r="IU404" s="3"/>
    </row>
    <row r="405" spans="249:255" ht="13.5" customHeight="1">
      <c r="IO405" s="3" t="s">
        <v>1511</v>
      </c>
      <c r="IP405" s="3" t="s">
        <v>1510</v>
      </c>
      <c r="IR405" s="3" t="s">
        <v>940</v>
      </c>
      <c r="IS405" s="3" t="s">
        <v>214</v>
      </c>
      <c r="IT405" s="89"/>
      <c r="IU405" s="3"/>
    </row>
    <row r="406" spans="249:255" ht="13.5" customHeight="1">
      <c r="IO406" s="3" t="s">
        <v>1421</v>
      </c>
      <c r="IP406" s="3" t="s">
        <v>1420</v>
      </c>
      <c r="IR406" s="3" t="s">
        <v>940</v>
      </c>
      <c r="IS406" s="3" t="s">
        <v>216</v>
      </c>
      <c r="IT406" s="3"/>
      <c r="IU406" s="3"/>
    </row>
    <row r="407" spans="249:255" ht="13.5" customHeight="1">
      <c r="IO407" s="3" t="s">
        <v>1736</v>
      </c>
      <c r="IP407" s="3" t="s">
        <v>1735</v>
      </c>
      <c r="IR407" s="3" t="s">
        <v>940</v>
      </c>
      <c r="IS407" s="89" t="s">
        <v>220</v>
      </c>
      <c r="IT407" s="3"/>
      <c r="IU407" s="3"/>
    </row>
    <row r="408" spans="249:255" ht="13.5" customHeight="1">
      <c r="IO408" s="89" t="s">
        <v>613</v>
      </c>
      <c r="IP408" s="3" t="s">
        <v>612</v>
      </c>
      <c r="IR408" s="3" t="s">
        <v>940</v>
      </c>
      <c r="IS408" s="3" t="s">
        <v>222</v>
      </c>
      <c r="IT408" s="3"/>
      <c r="IU408" s="3"/>
    </row>
    <row r="409" spans="249:255" ht="13.5" customHeight="1">
      <c r="IO409" s="3" t="s">
        <v>162</v>
      </c>
      <c r="IP409" s="3" t="s">
        <v>161</v>
      </c>
      <c r="IR409" s="3" t="s">
        <v>940</v>
      </c>
      <c r="IS409" s="3" t="s">
        <v>224</v>
      </c>
      <c r="IT409" s="89"/>
      <c r="IU409" s="3"/>
    </row>
    <row r="410" spans="249:255" ht="13.5" customHeight="1">
      <c r="IO410" s="3" t="s">
        <v>40</v>
      </c>
      <c r="IP410" s="3" t="s">
        <v>39</v>
      </c>
      <c r="IR410" s="3" t="s">
        <v>940</v>
      </c>
      <c r="IS410" s="89" t="s">
        <v>226</v>
      </c>
      <c r="IT410" s="3"/>
      <c r="IU410" s="3"/>
    </row>
    <row r="411" spans="249:255" ht="13.5" customHeight="1">
      <c r="IO411" s="3" t="s">
        <v>1557</v>
      </c>
      <c r="IP411" s="3" t="s">
        <v>1556</v>
      </c>
      <c r="IR411" s="3" t="s">
        <v>940</v>
      </c>
      <c r="IS411" s="3" t="s">
        <v>228</v>
      </c>
      <c r="IT411" s="3"/>
      <c r="IU411" s="3"/>
    </row>
    <row r="412" spans="249:255" ht="13.5" customHeight="1">
      <c r="IO412" s="89" t="s">
        <v>236</v>
      </c>
      <c r="IP412" s="3" t="s">
        <v>235</v>
      </c>
      <c r="IR412" s="3" t="s">
        <v>940</v>
      </c>
      <c r="IS412" s="3" t="s">
        <v>230</v>
      </c>
      <c r="IT412" s="3"/>
      <c r="IU412" s="3"/>
    </row>
    <row r="413" spans="249:255" ht="13.5" customHeight="1">
      <c r="IO413" s="89" t="s">
        <v>753</v>
      </c>
      <c r="IP413" s="3" t="s">
        <v>752</v>
      </c>
      <c r="IR413" s="3" t="s">
        <v>940</v>
      </c>
      <c r="IS413" s="3" t="s">
        <v>232</v>
      </c>
      <c r="IT413" s="89"/>
      <c r="IU413" s="3"/>
    </row>
    <row r="414" spans="249:255" ht="13.5" customHeight="1">
      <c r="IO414" s="89" t="s">
        <v>1621</v>
      </c>
      <c r="IP414" s="3" t="s">
        <v>1620</v>
      </c>
      <c r="IR414" s="3" t="s">
        <v>940</v>
      </c>
      <c r="IS414" s="3" t="s">
        <v>234</v>
      </c>
      <c r="IT414" s="89"/>
      <c r="IU414" s="3"/>
    </row>
    <row r="415" spans="249:255" ht="13.5" customHeight="1">
      <c r="IO415" s="89" t="s">
        <v>454</v>
      </c>
      <c r="IP415" s="3" t="s">
        <v>453</v>
      </c>
      <c r="IR415" s="3" t="s">
        <v>940</v>
      </c>
      <c r="IS415" s="89" t="s">
        <v>236</v>
      </c>
      <c r="IT415" s="89"/>
      <c r="IU415" s="3"/>
    </row>
    <row r="416" spans="249:255" ht="13.5" customHeight="1">
      <c r="IO416" s="3" t="s">
        <v>456</v>
      </c>
      <c r="IP416" s="3" t="s">
        <v>455</v>
      </c>
      <c r="IR416" s="3" t="s">
        <v>940</v>
      </c>
      <c r="IS416" s="3" t="s">
        <v>238</v>
      </c>
      <c r="IT416" s="89"/>
      <c r="IU416" s="3"/>
    </row>
    <row r="417" spans="249:255" ht="13.5" customHeight="1">
      <c r="IO417" s="89" t="s">
        <v>1559</v>
      </c>
      <c r="IP417" s="3" t="s">
        <v>1558</v>
      </c>
      <c r="IR417" s="3" t="s">
        <v>940</v>
      </c>
      <c r="IS417" s="3" t="s">
        <v>240</v>
      </c>
      <c r="IT417" s="3"/>
      <c r="IU417" s="3"/>
    </row>
    <row r="418" spans="249:255" ht="13.5" customHeight="1">
      <c r="IO418" s="3" t="s">
        <v>1423</v>
      </c>
      <c r="IP418" s="3" t="s">
        <v>1422</v>
      </c>
      <c r="IR418" s="3" t="s">
        <v>940</v>
      </c>
      <c r="IS418" s="3" t="s">
        <v>242</v>
      </c>
      <c r="IT418" s="89"/>
      <c r="IU418" s="3"/>
    </row>
    <row r="419" spans="249:255" ht="13.5" customHeight="1">
      <c r="IO419" s="3" t="s">
        <v>238</v>
      </c>
      <c r="IP419" s="3" t="s">
        <v>237</v>
      </c>
      <c r="IR419" s="3" t="s">
        <v>940</v>
      </c>
      <c r="IS419" s="3" t="s">
        <v>244</v>
      </c>
      <c r="IT419" s="3"/>
      <c r="IU419" s="3"/>
    </row>
    <row r="420" spans="249:255" ht="13.5" customHeight="1">
      <c r="IO420" s="3" t="s">
        <v>240</v>
      </c>
      <c r="IP420" s="3" t="s">
        <v>239</v>
      </c>
      <c r="IR420" s="3" t="s">
        <v>940</v>
      </c>
      <c r="IS420" s="3" t="s">
        <v>246</v>
      </c>
      <c r="IT420" s="3"/>
      <c r="IU420" s="3"/>
    </row>
    <row r="421" spans="249:255" ht="13.5" customHeight="1">
      <c r="IO421" s="3" t="s">
        <v>1690</v>
      </c>
      <c r="IP421" s="3" t="s">
        <v>1689</v>
      </c>
      <c r="IR421" s="3" t="s">
        <v>940</v>
      </c>
      <c r="IS421" s="3" t="s">
        <v>248</v>
      </c>
      <c r="IT421" s="3"/>
      <c r="IU421" s="3"/>
    </row>
    <row r="422" spans="249:255" ht="13.5" customHeight="1">
      <c r="IO422" s="3" t="s">
        <v>755</v>
      </c>
      <c r="IP422" s="3" t="s">
        <v>754</v>
      </c>
      <c r="IR422" s="3" t="s">
        <v>940</v>
      </c>
      <c r="IS422" s="89" t="s">
        <v>250</v>
      </c>
      <c r="IT422" s="3"/>
      <c r="IU422" s="3"/>
    </row>
    <row r="423" spans="249:255" ht="13.5" customHeight="1">
      <c r="IO423" s="89" t="s">
        <v>458</v>
      </c>
      <c r="IP423" s="3" t="s">
        <v>457</v>
      </c>
      <c r="IR423" s="3" t="s">
        <v>940</v>
      </c>
      <c r="IS423" s="3" t="s">
        <v>252</v>
      </c>
      <c r="IT423" s="3"/>
      <c r="IU423" s="3"/>
    </row>
    <row r="424" spans="249:255" ht="13.5" customHeight="1">
      <c r="IO424" s="89" t="s">
        <v>12</v>
      </c>
      <c r="IP424" s="3" t="s">
        <v>11</v>
      </c>
      <c r="IR424" s="3" t="s">
        <v>940</v>
      </c>
      <c r="IS424" s="3" t="s">
        <v>254</v>
      </c>
      <c r="IT424" s="89"/>
      <c r="IU424" s="3"/>
    </row>
    <row r="425" spans="249:255" ht="13.5" customHeight="1">
      <c r="IO425" s="89" t="s">
        <v>1561</v>
      </c>
      <c r="IP425" s="3" t="s">
        <v>1560</v>
      </c>
      <c r="IR425" s="3" t="s">
        <v>940</v>
      </c>
      <c r="IS425" s="3" t="s">
        <v>256</v>
      </c>
      <c r="IT425" s="89"/>
      <c r="IU425" s="3"/>
    </row>
    <row r="426" spans="249:255" ht="13.5" customHeight="1">
      <c r="IO426" s="3" t="s">
        <v>132</v>
      </c>
      <c r="IP426" s="3" t="s">
        <v>131</v>
      </c>
      <c r="IR426" s="3" t="s">
        <v>940</v>
      </c>
      <c r="IS426" s="3" t="s">
        <v>258</v>
      </c>
      <c r="IT426" s="89"/>
      <c r="IU426" s="3"/>
    </row>
    <row r="427" spans="249:255" ht="13.5" customHeight="1">
      <c r="IO427" s="89" t="s">
        <v>80</v>
      </c>
      <c r="IP427" s="87" t="s">
        <v>79</v>
      </c>
      <c r="IR427" s="3" t="s">
        <v>940</v>
      </c>
      <c r="IS427" s="3" t="s">
        <v>260</v>
      </c>
      <c r="IT427" s="3"/>
      <c r="IU427" s="3"/>
    </row>
    <row r="428" spans="249:255" ht="13.5" customHeight="1">
      <c r="IO428" s="3" t="s">
        <v>408</v>
      </c>
      <c r="IP428" s="3" t="s">
        <v>407</v>
      </c>
      <c r="IR428" s="3" t="s">
        <v>940</v>
      </c>
      <c r="IS428" s="3" t="s">
        <v>262</v>
      </c>
      <c r="IT428" s="89"/>
      <c r="IU428" s="87"/>
    </row>
    <row r="429" spans="249:255" ht="13.5" customHeight="1">
      <c r="IO429" s="88" t="s">
        <v>1505</v>
      </c>
      <c r="IP429" s="3" t="s">
        <v>1504</v>
      </c>
      <c r="IR429" s="3" t="s">
        <v>940</v>
      </c>
      <c r="IS429" s="3" t="s">
        <v>264</v>
      </c>
      <c r="IT429" s="3"/>
      <c r="IU429" s="3"/>
    </row>
    <row r="430" spans="249:255" ht="13.5" customHeight="1">
      <c r="IO430" s="3" t="s">
        <v>134</v>
      </c>
      <c r="IP430" s="3" t="s">
        <v>133</v>
      </c>
      <c r="IR430" s="3"/>
      <c r="IS430" s="3"/>
      <c r="IT430" s="3"/>
      <c r="IU430" s="3"/>
    </row>
    <row r="431" spans="249:255" ht="13.5" customHeight="1">
      <c r="IO431" s="89" t="s">
        <v>393</v>
      </c>
      <c r="IP431" s="3" t="s">
        <v>392</v>
      </c>
      <c r="IR431" s="3" t="s">
        <v>940</v>
      </c>
      <c r="IS431" s="3" t="s">
        <v>266</v>
      </c>
      <c r="IT431" s="88"/>
      <c r="IU431" s="3"/>
    </row>
    <row r="432" spans="249:255" ht="13.5" customHeight="1">
      <c r="IO432" s="3" t="s">
        <v>319</v>
      </c>
      <c r="IP432" s="3" t="s">
        <v>316</v>
      </c>
      <c r="IR432" s="3" t="s">
        <v>940</v>
      </c>
      <c r="IS432" s="3" t="s">
        <v>268</v>
      </c>
      <c r="IT432" s="3"/>
      <c r="IU432" s="3"/>
    </row>
    <row r="433" spans="249:255" ht="13.5" customHeight="1">
      <c r="IO433" s="88" t="s">
        <v>1024</v>
      </c>
      <c r="IP433" s="3">
        <v>320191</v>
      </c>
      <c r="IR433" s="3" t="s">
        <v>940</v>
      </c>
      <c r="IS433" s="3" t="s">
        <v>270</v>
      </c>
      <c r="IT433" s="89"/>
      <c r="IU433" s="3"/>
    </row>
    <row r="434" spans="249:255" ht="13.5" customHeight="1">
      <c r="IO434" s="3" t="s">
        <v>164</v>
      </c>
      <c r="IP434" s="3" t="s">
        <v>163</v>
      </c>
      <c r="IR434" s="3" t="s">
        <v>940</v>
      </c>
      <c r="IS434" s="3" t="s">
        <v>272</v>
      </c>
      <c r="IT434" s="3"/>
      <c r="IU434" s="3"/>
    </row>
    <row r="435" spans="249:255" ht="13.5" customHeight="1">
      <c r="IO435" s="89" t="s">
        <v>136</v>
      </c>
      <c r="IP435" s="3" t="s">
        <v>135</v>
      </c>
      <c r="IR435" s="3" t="s">
        <v>940</v>
      </c>
      <c r="IS435" s="89" t="s">
        <v>274</v>
      </c>
      <c r="IT435" s="3"/>
      <c r="IU435" s="3"/>
    </row>
    <row r="436" spans="249:255" ht="13.5" customHeight="1">
      <c r="IO436" s="3" t="s">
        <v>460</v>
      </c>
      <c r="IP436" s="3" t="s">
        <v>459</v>
      </c>
      <c r="IR436" s="3" t="s">
        <v>940</v>
      </c>
      <c r="IS436" s="3" t="s">
        <v>276</v>
      </c>
      <c r="IT436" s="89"/>
      <c r="IU436" s="3"/>
    </row>
    <row r="437" spans="249:255" ht="13.5" customHeight="1">
      <c r="IO437" s="89" t="s">
        <v>1623</v>
      </c>
      <c r="IP437" s="3" t="s">
        <v>1622</v>
      </c>
      <c r="IR437" s="3" t="s">
        <v>940</v>
      </c>
      <c r="IS437" s="3" t="s">
        <v>278</v>
      </c>
      <c r="IT437" s="3"/>
      <c r="IU437" s="3"/>
    </row>
    <row r="438" spans="249:255" ht="13.5" customHeight="1">
      <c r="IO438" s="89" t="s">
        <v>1628</v>
      </c>
      <c r="IP438" s="3" t="s">
        <v>1627</v>
      </c>
      <c r="IR438" s="3" t="s">
        <v>940</v>
      </c>
      <c r="IS438" s="3" t="s">
        <v>280</v>
      </c>
      <c r="IT438" s="89"/>
      <c r="IU438" s="3"/>
    </row>
    <row r="439" spans="249:255" ht="13.5" customHeight="1">
      <c r="IO439" s="3" t="s">
        <v>571</v>
      </c>
      <c r="IP439" s="3" t="s">
        <v>570</v>
      </c>
      <c r="IR439" s="3" t="s">
        <v>940</v>
      </c>
      <c r="IS439" s="3" t="s">
        <v>282</v>
      </c>
      <c r="IT439" s="89"/>
      <c r="IU439" s="3"/>
    </row>
    <row r="440" spans="249:255" ht="13.5" customHeight="1">
      <c r="IO440" s="3" t="s">
        <v>166</v>
      </c>
      <c r="IP440" s="3" t="s">
        <v>165</v>
      </c>
      <c r="IR440" s="3" t="s">
        <v>940</v>
      </c>
      <c r="IS440" s="89" t="s">
        <v>284</v>
      </c>
      <c r="IT440" s="3"/>
      <c r="IU440" s="3"/>
    </row>
    <row r="441" spans="249:255" ht="13.5" customHeight="1">
      <c r="IO441" s="3" t="s">
        <v>168</v>
      </c>
      <c r="IP441" s="3" t="s">
        <v>167</v>
      </c>
      <c r="IR441" s="3" t="s">
        <v>940</v>
      </c>
      <c r="IS441" s="3" t="s">
        <v>286</v>
      </c>
      <c r="IT441" s="3"/>
      <c r="IU441" s="3"/>
    </row>
    <row r="442" spans="249:255" ht="13.5" customHeight="1">
      <c r="IO442" s="3" t="s">
        <v>1425</v>
      </c>
      <c r="IP442" s="3" t="s">
        <v>1424</v>
      </c>
      <c r="IR442" s="3" t="s">
        <v>941</v>
      </c>
      <c r="IS442" s="3" t="s">
        <v>288</v>
      </c>
      <c r="IT442" s="3"/>
      <c r="IU442" s="3"/>
    </row>
    <row r="443" spans="249:255" ht="13.5" customHeight="1">
      <c r="IO443" s="3" t="s">
        <v>615</v>
      </c>
      <c r="IP443" s="3" t="s">
        <v>614</v>
      </c>
      <c r="IR443" s="3" t="s">
        <v>941</v>
      </c>
      <c r="IS443" s="3" t="s">
        <v>290</v>
      </c>
      <c r="IT443" s="3"/>
      <c r="IU443" s="3"/>
    </row>
    <row r="444" spans="249:255" ht="13.5" customHeight="1">
      <c r="IO444" s="3" t="s">
        <v>14</v>
      </c>
      <c r="IP444" s="3" t="s">
        <v>13</v>
      </c>
      <c r="IR444" s="3" t="s">
        <v>941</v>
      </c>
      <c r="IS444" s="3" t="s">
        <v>292</v>
      </c>
      <c r="IT444" s="3"/>
      <c r="IU444" s="3"/>
    </row>
    <row r="445" spans="249:255" ht="13.5" customHeight="1">
      <c r="IO445" s="89" t="s">
        <v>42</v>
      </c>
      <c r="IP445" s="3" t="s">
        <v>41</v>
      </c>
      <c r="IR445" s="3" t="s">
        <v>941</v>
      </c>
      <c r="IS445" s="3" t="s">
        <v>1531</v>
      </c>
      <c r="IT445" s="3"/>
      <c r="IU445" s="3"/>
    </row>
    <row r="446" spans="249:255" ht="13.5" customHeight="1">
      <c r="IO446" s="3" t="s">
        <v>1427</v>
      </c>
      <c r="IP446" s="3" t="s">
        <v>1426</v>
      </c>
      <c r="IR446" s="3" t="s">
        <v>941</v>
      </c>
      <c r="IS446" s="3" t="s">
        <v>295</v>
      </c>
      <c r="IT446" s="89"/>
      <c r="IU446" s="3"/>
    </row>
    <row r="447" spans="249:255" ht="13.5" customHeight="1">
      <c r="IO447" s="3" t="s">
        <v>1738</v>
      </c>
      <c r="IP447" s="3" t="s">
        <v>1737</v>
      </c>
      <c r="IR447" s="3" t="s">
        <v>941</v>
      </c>
      <c r="IS447" s="3" t="s">
        <v>297</v>
      </c>
      <c r="IT447" s="3"/>
      <c r="IU447" s="3"/>
    </row>
    <row r="448" spans="249:255" ht="13.5" customHeight="1">
      <c r="IO448" s="88" t="s">
        <v>1461</v>
      </c>
      <c r="IP448" s="3" t="s">
        <v>1460</v>
      </c>
      <c r="IR448" s="3" t="s">
        <v>941</v>
      </c>
      <c r="IS448" s="88" t="s">
        <v>299</v>
      </c>
      <c r="IT448" s="3"/>
      <c r="IU448" s="3"/>
    </row>
    <row r="449" spans="249:255" ht="13.5" customHeight="1">
      <c r="IO449" s="89" t="s">
        <v>757</v>
      </c>
      <c r="IP449" s="3" t="s">
        <v>756</v>
      </c>
      <c r="IR449" s="3" t="s">
        <v>941</v>
      </c>
      <c r="IS449" s="3" t="s">
        <v>301</v>
      </c>
      <c r="IT449" s="88"/>
      <c r="IU449" s="3"/>
    </row>
    <row r="450" spans="249:255" ht="13.5" customHeight="1">
      <c r="IO450" s="3" t="s">
        <v>16</v>
      </c>
      <c r="IP450" s="3" t="s">
        <v>15</v>
      </c>
      <c r="IR450" s="3" t="s">
        <v>941</v>
      </c>
      <c r="IS450" s="3" t="s">
        <v>303</v>
      </c>
      <c r="IT450" s="89"/>
      <c r="IU450" s="3"/>
    </row>
    <row r="451" spans="249:255" ht="13.5" customHeight="1">
      <c r="IO451" s="3" t="s">
        <v>1513</v>
      </c>
      <c r="IP451" s="3" t="s">
        <v>1512</v>
      </c>
      <c r="IR451" s="3" t="s">
        <v>941</v>
      </c>
      <c r="IS451" s="3" t="s">
        <v>305</v>
      </c>
      <c r="IT451" s="3"/>
      <c r="IU451" s="3"/>
    </row>
    <row r="452" spans="249:255" ht="13.5" customHeight="1">
      <c r="IO452" s="89" t="s">
        <v>1563</v>
      </c>
      <c r="IP452" s="3" t="s">
        <v>1562</v>
      </c>
      <c r="IR452" s="3" t="s">
        <v>941</v>
      </c>
      <c r="IS452" s="89" t="s">
        <v>307</v>
      </c>
      <c r="IT452" s="3"/>
      <c r="IU452" s="3"/>
    </row>
    <row r="453" spans="249:255" ht="13.5" customHeight="1">
      <c r="IO453" s="3" t="s">
        <v>182</v>
      </c>
      <c r="IP453" s="3" t="s">
        <v>181</v>
      </c>
      <c r="IR453" s="3" t="s">
        <v>941</v>
      </c>
      <c r="IS453" s="89" t="s">
        <v>309</v>
      </c>
      <c r="IT453" s="89"/>
      <c r="IU453" s="3"/>
    </row>
    <row r="454" spans="249:255" ht="13.5" customHeight="1">
      <c r="IO454" s="3" t="s">
        <v>759</v>
      </c>
      <c r="IP454" s="3" t="s">
        <v>758</v>
      </c>
      <c r="IR454" s="3" t="s">
        <v>941</v>
      </c>
      <c r="IS454" s="89" t="s">
        <v>311</v>
      </c>
      <c r="IT454" s="3"/>
      <c r="IU454" s="3"/>
    </row>
    <row r="455" spans="249:255" ht="13.5" customHeight="1">
      <c r="IO455" s="89" t="s">
        <v>82</v>
      </c>
      <c r="IP455" s="87" t="s">
        <v>81</v>
      </c>
      <c r="IR455" s="3" t="s">
        <v>941</v>
      </c>
      <c r="IS455" s="3" t="s">
        <v>313</v>
      </c>
      <c r="IT455" s="3"/>
      <c r="IU455" s="3"/>
    </row>
    <row r="456" spans="249:255" ht="13.5" customHeight="1">
      <c r="IO456" s="3" t="s">
        <v>321</v>
      </c>
      <c r="IP456" s="3" t="s">
        <v>320</v>
      </c>
      <c r="IR456" s="3" t="s">
        <v>941</v>
      </c>
      <c r="IS456" s="3" t="s">
        <v>315</v>
      </c>
      <c r="IT456" s="89"/>
      <c r="IU456" s="87"/>
    </row>
    <row r="457" spans="249:255" ht="13.5" customHeight="1">
      <c r="IO457" s="89" t="s">
        <v>395</v>
      </c>
      <c r="IP457" s="3" t="s">
        <v>394</v>
      </c>
      <c r="IR457" s="3" t="s">
        <v>941</v>
      </c>
      <c r="IS457" s="3" t="s">
        <v>319</v>
      </c>
      <c r="IT457" s="3"/>
      <c r="IU457" s="3"/>
    </row>
    <row r="458" spans="249:255" ht="13.5" customHeight="1">
      <c r="IO458" s="3" t="s">
        <v>44</v>
      </c>
      <c r="IP458" s="3" t="s">
        <v>43</v>
      </c>
      <c r="IR458" s="3" t="s">
        <v>941</v>
      </c>
      <c r="IS458" s="3" t="s">
        <v>321</v>
      </c>
      <c r="IT458" s="89"/>
      <c r="IU458" s="3"/>
    </row>
    <row r="459" spans="249:255" ht="13.5" customHeight="1">
      <c r="IO459" s="89" t="s">
        <v>84</v>
      </c>
      <c r="IP459" s="87" t="s">
        <v>83</v>
      </c>
      <c r="IR459" s="3" t="s">
        <v>941</v>
      </c>
      <c r="IS459" s="88" t="s">
        <v>1144</v>
      </c>
      <c r="IT459" s="3"/>
      <c r="IU459" s="3"/>
    </row>
    <row r="460" spans="249:255" ht="13.5" customHeight="1">
      <c r="IO460" s="3" t="s">
        <v>1463</v>
      </c>
      <c r="IP460" s="3" t="s">
        <v>1462</v>
      </c>
      <c r="IR460" s="3" t="s">
        <v>941</v>
      </c>
      <c r="IS460" s="3" t="s">
        <v>324</v>
      </c>
      <c r="IT460" s="89"/>
      <c r="IU460" s="87"/>
    </row>
    <row r="461" spans="249:255" ht="13.5" customHeight="1">
      <c r="IO461" s="88" t="s">
        <v>1465</v>
      </c>
      <c r="IP461" s="3" t="s">
        <v>1464</v>
      </c>
      <c r="IR461" s="3" t="s">
        <v>941</v>
      </c>
      <c r="IS461" s="3" t="s">
        <v>326</v>
      </c>
      <c r="IT461" s="3"/>
      <c r="IU461" s="3"/>
    </row>
    <row r="462" spans="249:255" ht="13.5" customHeight="1">
      <c r="IO462" s="3" t="s">
        <v>1467</v>
      </c>
      <c r="IP462" s="3" t="s">
        <v>1466</v>
      </c>
      <c r="IR462" s="3" t="s">
        <v>941</v>
      </c>
      <c r="IS462" s="89" t="s">
        <v>328</v>
      </c>
      <c r="IT462" s="88"/>
      <c r="IU462" s="3"/>
    </row>
    <row r="463" spans="249:255" ht="13.5" customHeight="1">
      <c r="IO463" s="3" t="s">
        <v>761</v>
      </c>
      <c r="IP463" s="3" t="s">
        <v>760</v>
      </c>
      <c r="IR463" s="3" t="s">
        <v>941</v>
      </c>
      <c r="IS463" s="3" t="s">
        <v>330</v>
      </c>
      <c r="IT463" s="3"/>
      <c r="IU463" s="3"/>
    </row>
    <row r="464" spans="249:255" ht="13.5" customHeight="1">
      <c r="IO464" s="3" t="s">
        <v>506</v>
      </c>
      <c r="IP464" s="3" t="s">
        <v>505</v>
      </c>
      <c r="IR464" s="3" t="s">
        <v>941</v>
      </c>
      <c r="IS464" s="3" t="s">
        <v>332</v>
      </c>
      <c r="IT464" s="3"/>
      <c r="IU464" s="3"/>
    </row>
    <row r="465" spans="249:255" ht="13.5" customHeight="1">
      <c r="IO465" s="89" t="s">
        <v>397</v>
      </c>
      <c r="IP465" s="3" t="s">
        <v>396</v>
      </c>
      <c r="IR465" s="3" t="s">
        <v>941</v>
      </c>
      <c r="IS465" s="3" t="s">
        <v>334</v>
      </c>
      <c r="IT465" s="3"/>
      <c r="IU465" s="3"/>
    </row>
    <row r="466" spans="249:255" ht="13.5" customHeight="1">
      <c r="IO466" s="89" t="s">
        <v>1565</v>
      </c>
      <c r="IP466" s="3" t="s">
        <v>1564</v>
      </c>
      <c r="IR466" s="3" t="s">
        <v>941</v>
      </c>
      <c r="IS466" s="3" t="s">
        <v>336</v>
      </c>
      <c r="IT466" s="89"/>
      <c r="IU466" s="3"/>
    </row>
    <row r="467" spans="249:255" ht="13.5" customHeight="1">
      <c r="IO467" s="3" t="s">
        <v>1567</v>
      </c>
      <c r="IP467" s="3" t="s">
        <v>1566</v>
      </c>
      <c r="IR467" s="3" t="s">
        <v>941</v>
      </c>
      <c r="IS467" s="89" t="s">
        <v>1632</v>
      </c>
      <c r="IT467" s="89"/>
      <c r="IU467" s="3"/>
    </row>
    <row r="468" spans="249:255" ht="13.5" customHeight="1">
      <c r="IO468" s="3" t="s">
        <v>617</v>
      </c>
      <c r="IP468" s="3" t="s">
        <v>616</v>
      </c>
      <c r="IR468" s="3" t="s">
        <v>941</v>
      </c>
      <c r="IS468" s="3" t="s">
        <v>339</v>
      </c>
      <c r="IT468" s="3"/>
      <c r="IU468" s="3"/>
    </row>
    <row r="469" spans="249:255" ht="13.5" customHeight="1">
      <c r="IO469" s="89" t="s">
        <v>763</v>
      </c>
      <c r="IP469" s="3" t="s">
        <v>762</v>
      </c>
      <c r="IR469" s="3" t="s">
        <v>941</v>
      </c>
      <c r="IS469" s="3" t="s">
        <v>341</v>
      </c>
      <c r="IT469" s="3"/>
      <c r="IU469" s="3"/>
    </row>
    <row r="470" spans="249:255" ht="13.5" customHeight="1">
      <c r="IO470" s="89" t="s">
        <v>1630</v>
      </c>
      <c r="IP470" s="3" t="s">
        <v>1629</v>
      </c>
      <c r="IR470" s="3" t="s">
        <v>941</v>
      </c>
      <c r="IS470" s="3" t="s">
        <v>343</v>
      </c>
      <c r="IT470" s="89"/>
      <c r="IU470" s="3"/>
    </row>
    <row r="471" spans="249:255" ht="13.5" customHeight="1">
      <c r="IO471" s="3" t="s">
        <v>1429</v>
      </c>
      <c r="IP471" s="3" t="s">
        <v>1428</v>
      </c>
      <c r="IR471" s="3" t="s">
        <v>941</v>
      </c>
      <c r="IS471" s="3" t="s">
        <v>345</v>
      </c>
      <c r="IT471" s="89"/>
      <c r="IU471" s="3"/>
    </row>
    <row r="472" spans="249:255" ht="13.5" customHeight="1">
      <c r="IO472" s="89" t="s">
        <v>484</v>
      </c>
      <c r="IP472" s="3" t="s">
        <v>483</v>
      </c>
      <c r="IR472" s="3" t="s">
        <v>941</v>
      </c>
      <c r="IS472" s="3" t="s">
        <v>347</v>
      </c>
      <c r="IT472" s="3"/>
      <c r="IU472" s="3"/>
    </row>
    <row r="473" spans="249:255" ht="13.5" customHeight="1">
      <c r="IO473" s="3" t="s">
        <v>1740</v>
      </c>
      <c r="IP473" s="3" t="s">
        <v>1739</v>
      </c>
      <c r="IR473" s="3" t="s">
        <v>941</v>
      </c>
      <c r="IS473" s="3" t="s">
        <v>349</v>
      </c>
      <c r="IT473" s="89"/>
      <c r="IU473" s="3"/>
    </row>
    <row r="474" spans="249:255" ht="13.5" customHeight="1">
      <c r="IO474" s="3" t="s">
        <v>1692</v>
      </c>
      <c r="IP474" s="3" t="s">
        <v>1691</v>
      </c>
      <c r="IR474" s="3" t="s">
        <v>941</v>
      </c>
      <c r="IS474" s="3" t="s">
        <v>351</v>
      </c>
      <c r="IT474" s="3"/>
      <c r="IU474" s="3"/>
    </row>
    <row r="475" spans="249:255" ht="13.5" customHeight="1">
      <c r="IO475" s="89" t="s">
        <v>765</v>
      </c>
      <c r="IP475" s="3" t="s">
        <v>764</v>
      </c>
      <c r="IR475" s="3" t="s">
        <v>941</v>
      </c>
      <c r="IS475" s="89" t="s">
        <v>353</v>
      </c>
      <c r="IT475" s="3"/>
      <c r="IU475" s="3"/>
    </row>
    <row r="476" spans="249:255" ht="13.5" customHeight="1">
      <c r="IO476" s="3" t="s">
        <v>767</v>
      </c>
      <c r="IP476" s="3" t="s">
        <v>766</v>
      </c>
      <c r="IR476" s="3" t="s">
        <v>941</v>
      </c>
      <c r="IS476" s="3" t="s">
        <v>355</v>
      </c>
      <c r="IT476" s="89"/>
      <c r="IU476" s="3"/>
    </row>
    <row r="477" spans="249:255" ht="13.5" customHeight="1">
      <c r="IO477" s="3" t="s">
        <v>170</v>
      </c>
      <c r="IP477" s="3" t="s">
        <v>169</v>
      </c>
      <c r="IR477" s="3" t="s">
        <v>942</v>
      </c>
      <c r="IS477" s="89" t="s">
        <v>357</v>
      </c>
      <c r="IT477" s="3"/>
      <c r="IU477" s="3"/>
    </row>
    <row r="478" spans="249:255" ht="13.5" customHeight="1">
      <c r="IO478" s="3" t="s">
        <v>893</v>
      </c>
      <c r="IP478" s="3" t="s">
        <v>892</v>
      </c>
      <c r="IR478" s="3" t="s">
        <v>942</v>
      </c>
      <c r="IS478" s="89" t="s">
        <v>359</v>
      </c>
      <c r="IT478" s="3"/>
      <c r="IU478" s="3"/>
    </row>
    <row r="479" spans="249:255" ht="13.5" customHeight="1">
      <c r="IO479" s="89" t="s">
        <v>462</v>
      </c>
      <c r="IP479" s="3" t="s">
        <v>461</v>
      </c>
      <c r="IR479" s="3" t="s">
        <v>942</v>
      </c>
      <c r="IS479" s="89" t="s">
        <v>361</v>
      </c>
      <c r="IT479" s="3"/>
      <c r="IU479" s="3"/>
    </row>
    <row r="480" spans="249:255" ht="13.5" customHeight="1">
      <c r="IO480" s="89" t="s">
        <v>400</v>
      </c>
      <c r="IP480" s="3" t="s">
        <v>398</v>
      </c>
      <c r="IR480" s="3" t="s">
        <v>942</v>
      </c>
      <c r="IS480" s="3" t="s">
        <v>363</v>
      </c>
      <c r="IT480" s="89"/>
      <c r="IU480" s="3"/>
    </row>
    <row r="481" spans="249:255" ht="13.5" customHeight="1">
      <c r="IO481" s="3" t="s">
        <v>18</v>
      </c>
      <c r="IP481" s="3" t="s">
        <v>17</v>
      </c>
      <c r="IR481" s="3" t="s">
        <v>942</v>
      </c>
      <c r="IS481" s="3" t="s">
        <v>365</v>
      </c>
      <c r="IT481" s="89"/>
      <c r="IU481" s="3"/>
    </row>
    <row r="482" spans="249:255" ht="13.5" customHeight="1">
      <c r="IO482" s="3" t="s">
        <v>242</v>
      </c>
      <c r="IP482" s="3" t="s">
        <v>241</v>
      </c>
      <c r="IR482" s="3" t="s">
        <v>942</v>
      </c>
      <c r="IS482" s="3" t="s">
        <v>367</v>
      </c>
      <c r="IT482" s="3"/>
      <c r="IU482" s="3"/>
    </row>
    <row r="483" spans="249:255" ht="13.5" customHeight="1">
      <c r="IO483" s="3" t="s">
        <v>244</v>
      </c>
      <c r="IP483" s="3" t="s">
        <v>243</v>
      </c>
      <c r="IR483" s="3" t="s">
        <v>942</v>
      </c>
      <c r="IS483" s="89" t="s">
        <v>369</v>
      </c>
      <c r="IT483" s="3"/>
      <c r="IU483" s="3"/>
    </row>
    <row r="484" spans="249:255" ht="13.5" customHeight="1">
      <c r="IO484" s="3" t="s">
        <v>138</v>
      </c>
      <c r="IP484" s="3" t="s">
        <v>137</v>
      </c>
      <c r="IR484" s="3" t="s">
        <v>942</v>
      </c>
      <c r="IS484" s="3" t="s">
        <v>371</v>
      </c>
      <c r="IT484" s="3"/>
      <c r="IU484" s="3"/>
    </row>
    <row r="485" spans="249:255" ht="13.5" customHeight="1">
      <c r="IO485" s="89" t="s">
        <v>516</v>
      </c>
      <c r="IP485" s="3" t="s">
        <v>515</v>
      </c>
      <c r="IR485" s="3" t="s">
        <v>942</v>
      </c>
      <c r="IS485" s="3" t="s">
        <v>373</v>
      </c>
      <c r="IT485" s="3"/>
      <c r="IU485" s="3"/>
    </row>
    <row r="486" spans="249:255" ht="13.5" customHeight="1">
      <c r="IO486" s="88" t="s">
        <v>1515</v>
      </c>
      <c r="IP486" s="3" t="s">
        <v>1514</v>
      </c>
      <c r="IR486" s="3" t="s">
        <v>943</v>
      </c>
      <c r="IS486" s="89" t="s">
        <v>375</v>
      </c>
      <c r="IT486" s="89"/>
      <c r="IU486" s="3"/>
    </row>
    <row r="487" spans="249:255" ht="13.5" customHeight="1">
      <c r="IO487" s="3" t="s">
        <v>769</v>
      </c>
      <c r="IP487" s="3" t="s">
        <v>768</v>
      </c>
      <c r="IR487" s="3" t="s">
        <v>943</v>
      </c>
      <c r="IS487" s="3" t="s">
        <v>377</v>
      </c>
      <c r="IT487" s="88"/>
      <c r="IU487" s="3"/>
    </row>
    <row r="488" spans="249:255" ht="13.5" customHeight="1">
      <c r="IO488" s="3" t="s">
        <v>771</v>
      </c>
      <c r="IP488" s="3" t="s">
        <v>770</v>
      </c>
      <c r="IR488" s="3" t="s">
        <v>943</v>
      </c>
      <c r="IS488" s="3" t="s">
        <v>379</v>
      </c>
      <c r="IT488" s="3"/>
      <c r="IU488" s="3"/>
    </row>
    <row r="489" spans="249:255" ht="13.5" customHeight="1">
      <c r="IO489" s="3" t="s">
        <v>464</v>
      </c>
      <c r="IP489" s="3" t="s">
        <v>463</v>
      </c>
      <c r="IR489" s="3" t="s">
        <v>943</v>
      </c>
      <c r="IS489" s="89" t="s">
        <v>381</v>
      </c>
      <c r="IT489" s="3"/>
      <c r="IU489" s="3"/>
    </row>
    <row r="490" spans="249:255" ht="13.5" customHeight="1">
      <c r="IO490" s="3" t="s">
        <v>1431</v>
      </c>
      <c r="IP490" s="3" t="s">
        <v>1430</v>
      </c>
      <c r="IR490" s="3" t="s">
        <v>943</v>
      </c>
      <c r="IS490" s="89" t="s">
        <v>383</v>
      </c>
      <c r="IT490" s="3"/>
      <c r="IU490" s="3"/>
    </row>
    <row r="491" spans="249:255" ht="13.5" customHeight="1">
      <c r="IO491" s="3" t="s">
        <v>773</v>
      </c>
      <c r="IP491" s="3" t="s">
        <v>772</v>
      </c>
      <c r="IR491" s="3" t="s">
        <v>943</v>
      </c>
      <c r="IS491" s="3" t="s">
        <v>385</v>
      </c>
      <c r="IT491" s="3"/>
      <c r="IU491" s="3"/>
    </row>
    <row r="492" spans="249:255" ht="13.5" customHeight="1">
      <c r="IO492" s="3" t="s">
        <v>775</v>
      </c>
      <c r="IP492" s="3" t="s">
        <v>774</v>
      </c>
      <c r="IR492" s="3" t="s">
        <v>943</v>
      </c>
      <c r="IS492" s="89" t="s">
        <v>387</v>
      </c>
      <c r="IT492" s="3"/>
      <c r="IU492" s="3"/>
    </row>
    <row r="493" spans="249:255" ht="13.5" customHeight="1">
      <c r="IO493" s="89" t="s">
        <v>518</v>
      </c>
      <c r="IP493" s="3" t="s">
        <v>517</v>
      </c>
      <c r="IR493" s="3" t="s">
        <v>944</v>
      </c>
      <c r="IS493" s="3" t="s">
        <v>389</v>
      </c>
      <c r="IT493" s="3"/>
      <c r="IU493" s="3"/>
    </row>
    <row r="494" spans="249:255" ht="13.5" customHeight="1">
      <c r="IO494" s="89" t="s">
        <v>410</v>
      </c>
      <c r="IP494" s="3" t="s">
        <v>409</v>
      </c>
      <c r="IR494" s="3" t="s">
        <v>944</v>
      </c>
      <c r="IS494" s="89" t="s">
        <v>391</v>
      </c>
      <c r="IT494" s="89"/>
      <c r="IU494" s="3"/>
    </row>
    <row r="495" spans="249:255" ht="13.5" customHeight="1">
      <c r="IO495" s="3" t="s">
        <v>412</v>
      </c>
      <c r="IP495" s="3" t="s">
        <v>411</v>
      </c>
      <c r="IR495" s="3" t="s">
        <v>944</v>
      </c>
      <c r="IS495" s="89" t="s">
        <v>393</v>
      </c>
      <c r="IT495" s="89"/>
      <c r="IU495" s="3"/>
    </row>
    <row r="496" spans="249:255" ht="13.5" customHeight="1">
      <c r="IO496" s="3" t="s">
        <v>777</v>
      </c>
      <c r="IP496" s="3" t="s">
        <v>776</v>
      </c>
      <c r="IR496" s="3" t="s">
        <v>944</v>
      </c>
      <c r="IS496" s="89" t="s">
        <v>395</v>
      </c>
      <c r="IT496" s="3"/>
      <c r="IU496" s="3"/>
    </row>
    <row r="497" spans="249:255" ht="13.5" customHeight="1">
      <c r="IO497" s="3" t="s">
        <v>246</v>
      </c>
      <c r="IP497" s="3" t="s">
        <v>245</v>
      </c>
      <c r="IR497" s="3" t="s">
        <v>944</v>
      </c>
      <c r="IS497" s="89" t="s">
        <v>397</v>
      </c>
      <c r="IT497" s="3"/>
      <c r="IU497" s="3"/>
    </row>
    <row r="498" spans="249:255" ht="13.5" customHeight="1">
      <c r="IO498" s="89" t="s">
        <v>520</v>
      </c>
      <c r="IP498" s="3" t="s">
        <v>519</v>
      </c>
      <c r="IR498" s="3" t="s">
        <v>944</v>
      </c>
      <c r="IS498" s="89" t="s">
        <v>400</v>
      </c>
      <c r="IT498" s="3"/>
      <c r="IU498" s="3"/>
    </row>
    <row r="499" spans="249:255" ht="13.5" customHeight="1">
      <c r="IO499" s="88" t="s">
        <v>1144</v>
      </c>
      <c r="IP499" s="3" t="s">
        <v>322</v>
      </c>
      <c r="IR499" s="3" t="s">
        <v>944</v>
      </c>
      <c r="IS499" s="89" t="s">
        <v>402</v>
      </c>
      <c r="IT499" s="89"/>
      <c r="IU499" s="3"/>
    </row>
    <row r="500" spans="249:255" ht="13.5" customHeight="1">
      <c r="IO500" s="3" t="s">
        <v>1569</v>
      </c>
      <c r="IP500" s="3" t="s">
        <v>1568</v>
      </c>
      <c r="IR500" s="3" t="s">
        <v>944</v>
      </c>
      <c r="IS500" s="89" t="s">
        <v>404</v>
      </c>
      <c r="IT500" s="88"/>
      <c r="IU500" s="3"/>
    </row>
    <row r="501" spans="249:255" ht="13.5" customHeight="1">
      <c r="IO501" s="3" t="s">
        <v>895</v>
      </c>
      <c r="IP501" s="3" t="s">
        <v>894</v>
      </c>
      <c r="IR501" s="3" t="s">
        <v>945</v>
      </c>
      <c r="IS501" s="89" t="s">
        <v>406</v>
      </c>
      <c r="IT501" s="3"/>
      <c r="IU501" s="3"/>
    </row>
    <row r="502" spans="249:255" ht="13.5" customHeight="1">
      <c r="IO502" s="3" t="s">
        <v>779</v>
      </c>
      <c r="IP502" s="3" t="s">
        <v>778</v>
      </c>
      <c r="IR502" s="3" t="s">
        <v>945</v>
      </c>
      <c r="IS502" s="3" t="s">
        <v>408</v>
      </c>
      <c r="IT502" s="3"/>
      <c r="IU502" s="3"/>
    </row>
    <row r="503" spans="249:255" ht="13.5" customHeight="1">
      <c r="IO503" s="3" t="s">
        <v>1571</v>
      </c>
      <c r="IP503" s="3" t="s">
        <v>1570</v>
      </c>
      <c r="IR503" s="3" t="s">
        <v>945</v>
      </c>
      <c r="IS503" s="89" t="s">
        <v>410</v>
      </c>
      <c r="IT503" s="3"/>
      <c r="IU503" s="3"/>
    </row>
    <row r="504" spans="249:255" ht="13.5" customHeight="1">
      <c r="IO504" s="3" t="s">
        <v>140</v>
      </c>
      <c r="IP504" s="3" t="s">
        <v>139</v>
      </c>
      <c r="IR504" s="3" t="s">
        <v>945</v>
      </c>
      <c r="IS504" s="3" t="s">
        <v>412</v>
      </c>
      <c r="IT504" s="3"/>
      <c r="IU504" s="3"/>
    </row>
    <row r="505" spans="249:255" ht="13.5" customHeight="1">
      <c r="IO505" s="88" t="s">
        <v>466</v>
      </c>
      <c r="IP505" s="3" t="s">
        <v>465</v>
      </c>
      <c r="IR505" s="3" t="s">
        <v>945</v>
      </c>
      <c r="IS505" s="89" t="s">
        <v>414</v>
      </c>
      <c r="IT505" s="3"/>
      <c r="IU505" s="3"/>
    </row>
    <row r="506" spans="249:255" ht="13.5" customHeight="1">
      <c r="IO506" s="3" t="s">
        <v>897</v>
      </c>
      <c r="IP506" s="3" t="s">
        <v>896</v>
      </c>
      <c r="IR506" s="3" t="s">
        <v>945</v>
      </c>
      <c r="IS506" s="89" t="s">
        <v>416</v>
      </c>
      <c r="IT506" s="88"/>
      <c r="IU506" s="3"/>
    </row>
    <row r="507" spans="249:255" ht="13.5" customHeight="1">
      <c r="IO507" s="3" t="s">
        <v>1517</v>
      </c>
      <c r="IP507" s="3" t="s">
        <v>1516</v>
      </c>
      <c r="IR507" s="3" t="s">
        <v>945</v>
      </c>
      <c r="IS507" s="3" t="s">
        <v>418</v>
      </c>
      <c r="IT507" s="3"/>
      <c r="IU507" s="3"/>
    </row>
    <row r="508" spans="249:255" ht="13.5" customHeight="1">
      <c r="IO508" s="89" t="s">
        <v>619</v>
      </c>
      <c r="IP508" s="3" t="s">
        <v>618</v>
      </c>
      <c r="IR508" s="3" t="s">
        <v>945</v>
      </c>
      <c r="IS508" s="3" t="s">
        <v>420</v>
      </c>
      <c r="IT508" s="3"/>
      <c r="IU508" s="3"/>
    </row>
    <row r="509" spans="249:255" ht="13.5" customHeight="1">
      <c r="IO509" s="3" t="s">
        <v>573</v>
      </c>
      <c r="IP509" s="3" t="s">
        <v>572</v>
      </c>
      <c r="IR509" s="3" t="s">
        <v>946</v>
      </c>
      <c r="IS509" s="89" t="s">
        <v>422</v>
      </c>
      <c r="IT509" s="89"/>
      <c r="IU509" s="3"/>
    </row>
    <row r="510" spans="249:255" ht="13.5" customHeight="1">
      <c r="IO510" s="3" t="s">
        <v>324</v>
      </c>
      <c r="IP510" s="3" t="s">
        <v>323</v>
      </c>
      <c r="IR510" s="3" t="s">
        <v>946</v>
      </c>
      <c r="IS510" s="3" t="s">
        <v>424</v>
      </c>
      <c r="IT510" s="3"/>
      <c r="IU510" s="3"/>
    </row>
    <row r="511" spans="249:255" ht="13.5" customHeight="1">
      <c r="IO511" s="90" t="s">
        <v>823</v>
      </c>
      <c r="IP511" s="3" t="s">
        <v>822</v>
      </c>
      <c r="IR511" s="3" t="s">
        <v>946</v>
      </c>
      <c r="IS511" s="3" t="s">
        <v>426</v>
      </c>
      <c r="IT511" s="3"/>
      <c r="IU511" s="3"/>
    </row>
    <row r="512" spans="249:255" ht="13.5" customHeight="1">
      <c r="IO512" s="89" t="s">
        <v>1573</v>
      </c>
      <c r="IP512" s="3" t="s">
        <v>1572</v>
      </c>
      <c r="IR512" s="3" t="s">
        <v>946</v>
      </c>
      <c r="IS512" s="89" t="s">
        <v>428</v>
      </c>
      <c r="IT512" s="90"/>
      <c r="IU512" s="3"/>
    </row>
    <row r="513" spans="249:255" ht="13.5" customHeight="1">
      <c r="IO513" s="3" t="s">
        <v>1519</v>
      </c>
      <c r="IP513" s="3" t="s">
        <v>1518</v>
      </c>
      <c r="IR513" s="3" t="s">
        <v>946</v>
      </c>
      <c r="IS513" s="89" t="s">
        <v>430</v>
      </c>
      <c r="IT513" s="89"/>
      <c r="IU513" s="3"/>
    </row>
    <row r="514" spans="249:255" ht="13.5" customHeight="1">
      <c r="IO514" s="3" t="s">
        <v>1433</v>
      </c>
      <c r="IP514" s="3" t="s">
        <v>1432</v>
      </c>
      <c r="IR514" s="3" t="s">
        <v>946</v>
      </c>
      <c r="IS514" s="89" t="s">
        <v>432</v>
      </c>
      <c r="IT514" s="3"/>
      <c r="IU514" s="3"/>
    </row>
    <row r="515" spans="249:255" ht="13.5" customHeight="1">
      <c r="IO515" s="89" t="s">
        <v>621</v>
      </c>
      <c r="IP515" s="3" t="s">
        <v>620</v>
      </c>
      <c r="IR515" s="3" t="s">
        <v>946</v>
      </c>
      <c r="IS515" s="3" t="s">
        <v>434</v>
      </c>
      <c r="IT515" s="3"/>
      <c r="IU515" s="3"/>
    </row>
    <row r="516" spans="249:255" ht="13.5" customHeight="1">
      <c r="IO516" s="3" t="s">
        <v>326</v>
      </c>
      <c r="IP516" s="3" t="s">
        <v>325</v>
      </c>
      <c r="IR516" s="3" t="s">
        <v>946</v>
      </c>
      <c r="IS516" s="89" t="s">
        <v>436</v>
      </c>
      <c r="IT516" s="89"/>
      <c r="IU516" s="3"/>
    </row>
    <row r="517" spans="249:255" ht="13.5" customHeight="1">
      <c r="IO517" s="89" t="s">
        <v>328</v>
      </c>
      <c r="IP517" s="3" t="s">
        <v>327</v>
      </c>
      <c r="IR517" s="3" t="s">
        <v>946</v>
      </c>
      <c r="IS517" s="3" t="s">
        <v>438</v>
      </c>
      <c r="IT517" s="3"/>
      <c r="IU517" s="3"/>
    </row>
    <row r="518" spans="249:255" ht="13.5" customHeight="1">
      <c r="IO518" s="89" t="s">
        <v>1694</v>
      </c>
      <c r="IP518" s="3" t="s">
        <v>1693</v>
      </c>
      <c r="IR518" s="3" t="s">
        <v>946</v>
      </c>
      <c r="IS518" s="89" t="s">
        <v>440</v>
      </c>
      <c r="IT518" s="89"/>
      <c r="IU518" s="3"/>
    </row>
    <row r="519" spans="249:255" ht="13.5" customHeight="1">
      <c r="IO519" s="3" t="s">
        <v>248</v>
      </c>
      <c r="IP519" s="3" t="s">
        <v>247</v>
      </c>
      <c r="IR519" s="3" t="s">
        <v>946</v>
      </c>
      <c r="IS519" s="3" t="s">
        <v>442</v>
      </c>
      <c r="IT519" s="89"/>
      <c r="IU519" s="3"/>
    </row>
    <row r="520" spans="249:255" ht="13.5" customHeight="1">
      <c r="IO520" s="3" t="s">
        <v>330</v>
      </c>
      <c r="IP520" s="3" t="s">
        <v>329</v>
      </c>
      <c r="IR520" s="3" t="s">
        <v>946</v>
      </c>
      <c r="IS520" s="89" t="s">
        <v>444</v>
      </c>
      <c r="IT520" s="3"/>
      <c r="IU520" s="3"/>
    </row>
    <row r="521" spans="249:255" ht="13.5" customHeight="1">
      <c r="IO521" s="89" t="s">
        <v>1696</v>
      </c>
      <c r="IP521" s="3" t="s">
        <v>1695</v>
      </c>
      <c r="IR521" s="3" t="s">
        <v>946</v>
      </c>
      <c r="IS521" s="89" t="s">
        <v>446</v>
      </c>
      <c r="IT521" s="3"/>
      <c r="IU521" s="3"/>
    </row>
    <row r="522" spans="249:255" ht="13.5" customHeight="1">
      <c r="IO522" s="3" t="s">
        <v>1575</v>
      </c>
      <c r="IP522" s="3" t="s">
        <v>1574</v>
      </c>
      <c r="IR522" s="3" t="s">
        <v>946</v>
      </c>
      <c r="IS522" s="89" t="s">
        <v>448</v>
      </c>
      <c r="IT522" s="89"/>
      <c r="IU522" s="3"/>
    </row>
    <row r="523" spans="249:255" ht="13.5" customHeight="1">
      <c r="IO523" s="89" t="s">
        <v>522</v>
      </c>
      <c r="IP523" s="3" t="s">
        <v>521</v>
      </c>
      <c r="IR523" s="3" t="s">
        <v>946</v>
      </c>
      <c r="IS523" s="3" t="s">
        <v>450</v>
      </c>
      <c r="IT523" s="3"/>
      <c r="IU523" s="3"/>
    </row>
    <row r="524" spans="249:255" ht="13.5" customHeight="1">
      <c r="IO524" s="89" t="s">
        <v>468</v>
      </c>
      <c r="IP524" s="3" t="s">
        <v>467</v>
      </c>
      <c r="IR524" s="3" t="s">
        <v>946</v>
      </c>
      <c r="IS524" s="89" t="s">
        <v>452</v>
      </c>
      <c r="IT524" s="89"/>
      <c r="IU524" s="3"/>
    </row>
    <row r="525" spans="249:255" ht="13.5" customHeight="1">
      <c r="IO525" s="89" t="s">
        <v>250</v>
      </c>
      <c r="IP525" s="3" t="s">
        <v>249</v>
      </c>
      <c r="IR525" s="3" t="s">
        <v>946</v>
      </c>
      <c r="IS525" s="89" t="s">
        <v>454</v>
      </c>
      <c r="IT525" s="89"/>
      <c r="IU525" s="3"/>
    </row>
    <row r="526" spans="249:255" ht="13.5" customHeight="1">
      <c r="IO526" s="3" t="s">
        <v>1435</v>
      </c>
      <c r="IP526" s="3" t="s">
        <v>1434</v>
      </c>
      <c r="IR526" s="3" t="s">
        <v>946</v>
      </c>
      <c r="IS526" s="3" t="s">
        <v>456</v>
      </c>
      <c r="IT526" s="89"/>
      <c r="IU526" s="3"/>
    </row>
    <row r="527" spans="249:255" ht="13.5" customHeight="1">
      <c r="IO527" s="3" t="s">
        <v>1650</v>
      </c>
      <c r="IP527" s="3" t="s">
        <v>1649</v>
      </c>
      <c r="IR527" s="3" t="s">
        <v>946</v>
      </c>
      <c r="IS527" s="89" t="s">
        <v>458</v>
      </c>
      <c r="IT527" s="3"/>
      <c r="IU527" s="3"/>
    </row>
    <row r="528" spans="249:255" ht="13.5" customHeight="1">
      <c r="IO528" s="3" t="s">
        <v>1405</v>
      </c>
      <c r="IP528" s="3" t="s">
        <v>1404</v>
      </c>
      <c r="IR528" s="3" t="s">
        <v>946</v>
      </c>
      <c r="IS528" s="3" t="s">
        <v>460</v>
      </c>
      <c r="IT528" s="3"/>
      <c r="IU528" s="3"/>
    </row>
    <row r="529" spans="249:255" ht="13.5" customHeight="1">
      <c r="IO529" s="3" t="s">
        <v>623</v>
      </c>
      <c r="IP529" s="3" t="s">
        <v>622</v>
      </c>
      <c r="IR529" s="3" t="s">
        <v>946</v>
      </c>
      <c r="IS529" s="89" t="s">
        <v>462</v>
      </c>
      <c r="IT529" s="3"/>
      <c r="IU529" s="3"/>
    </row>
    <row r="530" spans="249:255" ht="13.5" customHeight="1">
      <c r="IO530" s="3" t="s">
        <v>1437</v>
      </c>
      <c r="IP530" s="3" t="s">
        <v>1436</v>
      </c>
      <c r="IR530" s="3" t="s">
        <v>946</v>
      </c>
      <c r="IS530" s="3" t="s">
        <v>464</v>
      </c>
      <c r="IT530" s="3"/>
      <c r="IU530" s="3"/>
    </row>
    <row r="531" spans="249:255" ht="13.5" customHeight="1">
      <c r="IO531" s="3" t="s">
        <v>899</v>
      </c>
      <c r="IP531" s="3" t="s">
        <v>898</v>
      </c>
      <c r="IR531" s="3" t="s">
        <v>946</v>
      </c>
      <c r="IS531" s="88" t="s">
        <v>466</v>
      </c>
      <c r="IT531" s="3"/>
      <c r="IU531" s="3"/>
    </row>
    <row r="532" spans="249:255" ht="13.5" customHeight="1">
      <c r="IO532" s="88" t="s">
        <v>1521</v>
      </c>
      <c r="IP532" s="3" t="s">
        <v>1520</v>
      </c>
      <c r="IR532" s="3" t="s">
        <v>946</v>
      </c>
      <c r="IS532" s="89" t="s">
        <v>468</v>
      </c>
      <c r="IT532" s="3"/>
      <c r="IU532" s="3"/>
    </row>
    <row r="533" spans="249:255" ht="13.5" customHeight="1">
      <c r="IO533" s="3" t="s">
        <v>1652</v>
      </c>
      <c r="IP533" s="3" t="s">
        <v>1651</v>
      </c>
      <c r="IR533" s="3" t="s">
        <v>946</v>
      </c>
      <c r="IS533" s="88" t="s">
        <v>470</v>
      </c>
      <c r="IT533" s="88"/>
      <c r="IU533" s="3"/>
    </row>
    <row r="534" spans="249:255" ht="13.5" customHeight="1">
      <c r="IO534" s="88" t="s">
        <v>901</v>
      </c>
      <c r="IP534" s="3" t="s">
        <v>900</v>
      </c>
      <c r="IR534" s="3" t="s">
        <v>946</v>
      </c>
      <c r="IS534" s="3" t="s">
        <v>472</v>
      </c>
      <c r="IT534" s="3"/>
      <c r="IU534" s="3"/>
    </row>
    <row r="535" spans="249:255" ht="13.5" customHeight="1">
      <c r="IO535" s="3" t="s">
        <v>1654</v>
      </c>
      <c r="IP535" s="3" t="s">
        <v>1653</v>
      </c>
      <c r="IR535" s="3" t="s">
        <v>946</v>
      </c>
      <c r="IS535" s="89" t="s">
        <v>474</v>
      </c>
      <c r="IT535" s="88"/>
      <c r="IU535" s="3"/>
    </row>
    <row r="536" spans="249:255" ht="13.5" customHeight="1">
      <c r="IO536" s="3" t="s">
        <v>1664</v>
      </c>
      <c r="IP536" s="3" t="s">
        <v>1663</v>
      </c>
      <c r="IR536" s="3" t="s">
        <v>946</v>
      </c>
      <c r="IS536" s="3" t="s">
        <v>476</v>
      </c>
      <c r="IT536" s="3"/>
      <c r="IU536" s="3"/>
    </row>
    <row r="537" spans="249:255" ht="13.5" customHeight="1">
      <c r="IO537" s="3" t="s">
        <v>142</v>
      </c>
      <c r="IP537" s="3" t="s">
        <v>141</v>
      </c>
      <c r="IR537" s="3" t="s">
        <v>946</v>
      </c>
      <c r="IS537" s="89" t="s">
        <v>478</v>
      </c>
      <c r="IT537" s="3"/>
      <c r="IU537" s="3"/>
    </row>
    <row r="538" spans="249:255" ht="13.5" customHeight="1">
      <c r="IO538" s="89" t="s">
        <v>591</v>
      </c>
      <c r="IP538" s="3" t="s">
        <v>590</v>
      </c>
      <c r="IR538" s="3" t="s">
        <v>946</v>
      </c>
      <c r="IS538" s="3" t="s">
        <v>480</v>
      </c>
      <c r="IT538" s="3"/>
      <c r="IU538" s="3"/>
    </row>
    <row r="539" spans="249:255" ht="13.5" customHeight="1">
      <c r="IO539" s="3" t="s">
        <v>660</v>
      </c>
      <c r="IP539" s="3" t="s">
        <v>659</v>
      </c>
      <c r="IR539" s="3" t="s">
        <v>947</v>
      </c>
      <c r="IS539" s="89" t="s">
        <v>482</v>
      </c>
      <c r="IT539" s="89"/>
      <c r="IU539" s="3"/>
    </row>
    <row r="540" spans="249:255" ht="13.5" customHeight="1">
      <c r="IO540" s="3" t="s">
        <v>1656</v>
      </c>
      <c r="IP540" s="3" t="s">
        <v>1655</v>
      </c>
      <c r="IR540" s="3" t="s">
        <v>947</v>
      </c>
      <c r="IS540" s="89" t="s">
        <v>484</v>
      </c>
      <c r="IT540" s="3"/>
      <c r="IU540" s="3"/>
    </row>
    <row r="541" spans="249:255" ht="13.5" customHeight="1">
      <c r="IO541" s="88" t="s">
        <v>470</v>
      </c>
      <c r="IP541" s="3" t="s">
        <v>469</v>
      </c>
      <c r="IR541" s="3" t="s">
        <v>947</v>
      </c>
      <c r="IS541" s="3" t="s">
        <v>486</v>
      </c>
      <c r="IT541" s="3"/>
      <c r="IU541" s="3"/>
    </row>
    <row r="542" spans="249:255" ht="13.5" customHeight="1">
      <c r="IO542" s="3" t="s">
        <v>332</v>
      </c>
      <c r="IP542" s="3" t="s">
        <v>331</v>
      </c>
      <c r="IR542" s="3" t="s">
        <v>947</v>
      </c>
      <c r="IS542" s="89" t="s">
        <v>488</v>
      </c>
      <c r="IT542" s="88"/>
      <c r="IU542" s="3"/>
    </row>
    <row r="543" spans="249:255" ht="13.5" customHeight="1">
      <c r="IO543" s="99" t="s">
        <v>910</v>
      </c>
      <c r="IP543" s="99">
        <v>990010</v>
      </c>
      <c r="IR543" s="3" t="s">
        <v>948</v>
      </c>
      <c r="IS543" s="3" t="s">
        <v>490</v>
      </c>
      <c r="IT543" s="3"/>
      <c r="IU543" s="3"/>
    </row>
    <row r="544" spans="249:255" ht="13.5" customHeight="1">
      <c r="IO544" s="89" t="s">
        <v>86</v>
      </c>
      <c r="IP544" s="87" t="s">
        <v>85</v>
      </c>
      <c r="IR544" s="3" t="s">
        <v>948</v>
      </c>
      <c r="IS544" s="3" t="s">
        <v>492</v>
      </c>
      <c r="IT544" s="87"/>
      <c r="IU544" s="3"/>
    </row>
    <row r="545" spans="249:255" ht="13.5" customHeight="1">
      <c r="IO545" s="3" t="s">
        <v>172</v>
      </c>
      <c r="IP545" s="3" t="s">
        <v>171</v>
      </c>
      <c r="IR545" s="3" t="s">
        <v>948</v>
      </c>
      <c r="IS545" s="3" t="s">
        <v>494</v>
      </c>
      <c r="IT545" s="89"/>
      <c r="IU545" s="87"/>
    </row>
    <row r="546" spans="249:255" ht="13.5" customHeight="1">
      <c r="IO546" s="89" t="s">
        <v>88</v>
      </c>
      <c r="IP546" s="87" t="s">
        <v>87</v>
      </c>
      <c r="IR546" s="3" t="s">
        <v>948</v>
      </c>
      <c r="IS546" s="3" t="s">
        <v>496</v>
      </c>
      <c r="IT546" s="3"/>
      <c r="IU546" s="3"/>
    </row>
    <row r="547" spans="249:255" ht="13.5" customHeight="1">
      <c r="IO547" s="3" t="s">
        <v>575</v>
      </c>
      <c r="IP547" s="3" t="s">
        <v>574</v>
      </c>
      <c r="IR547" s="3" t="s">
        <v>948</v>
      </c>
      <c r="IS547" s="3" t="s">
        <v>498</v>
      </c>
      <c r="IT547" s="89"/>
      <c r="IU547" s="87"/>
    </row>
    <row r="548" spans="249:255" ht="13.5" customHeight="1">
      <c r="IO548" s="3" t="s">
        <v>1698</v>
      </c>
      <c r="IP548" s="3" t="s">
        <v>1697</v>
      </c>
      <c r="IR548" s="3" t="s">
        <v>948</v>
      </c>
      <c r="IS548" s="3" t="s">
        <v>500</v>
      </c>
      <c r="IT548" s="3"/>
      <c r="IU548" s="3"/>
    </row>
    <row r="549" spans="249:255" ht="13.5" customHeight="1">
      <c r="IO549" s="89" t="s">
        <v>1742</v>
      </c>
      <c r="IP549" s="3" t="s">
        <v>1741</v>
      </c>
      <c r="IR549" s="3" t="s">
        <v>948</v>
      </c>
      <c r="IS549" s="3" t="s">
        <v>502</v>
      </c>
      <c r="IT549" s="3"/>
      <c r="IU549" s="3"/>
    </row>
    <row r="550" spans="249:255" ht="13.5" customHeight="1">
      <c r="IO550" s="3" t="s">
        <v>1744</v>
      </c>
      <c r="IP550" s="3" t="s">
        <v>1743</v>
      </c>
      <c r="IR550" s="3" t="s">
        <v>948</v>
      </c>
      <c r="IS550" s="3" t="s">
        <v>504</v>
      </c>
      <c r="IT550" s="89"/>
      <c r="IU550" s="3"/>
    </row>
    <row r="551" spans="249:255" ht="13.5" customHeight="1">
      <c r="IO551" s="3" t="s">
        <v>252</v>
      </c>
      <c r="IP551" s="3" t="s">
        <v>251</v>
      </c>
      <c r="IR551" s="3" t="s">
        <v>948</v>
      </c>
      <c r="IS551" s="3" t="s">
        <v>506</v>
      </c>
      <c r="IT551" s="3"/>
      <c r="IU551" s="3"/>
    </row>
    <row r="552" spans="249:255" ht="13.5" customHeight="1">
      <c r="IO552" s="88" t="s">
        <v>1469</v>
      </c>
      <c r="IP552" s="3" t="s">
        <v>1468</v>
      </c>
      <c r="IR552" s="3" t="s">
        <v>948</v>
      </c>
      <c r="IS552" s="3" t="s">
        <v>508</v>
      </c>
      <c r="IT552" s="3"/>
      <c r="IU552" s="3"/>
    </row>
    <row r="553" spans="249:255" ht="13.5" customHeight="1">
      <c r="IO553" s="3" t="s">
        <v>334</v>
      </c>
      <c r="IP553" s="3" t="s">
        <v>333</v>
      </c>
      <c r="IR553" s="3" t="s">
        <v>948</v>
      </c>
      <c r="IS553" s="3" t="s">
        <v>510</v>
      </c>
      <c r="IT553" s="88"/>
      <c r="IU553" s="3"/>
    </row>
    <row r="554" spans="249:255" ht="13.5" customHeight="1">
      <c r="IO554" s="89" t="s">
        <v>1700</v>
      </c>
      <c r="IP554" s="3" t="s">
        <v>1699</v>
      </c>
      <c r="IR554" s="3" t="s">
        <v>948</v>
      </c>
      <c r="IS554" s="3" t="s">
        <v>512</v>
      </c>
      <c r="IT554" s="3"/>
      <c r="IU554" s="3"/>
    </row>
    <row r="555" spans="249:255" ht="13.5" customHeight="1">
      <c r="IO555" s="3" t="s">
        <v>174</v>
      </c>
      <c r="IP555" s="3" t="s">
        <v>173</v>
      </c>
      <c r="IR555" s="3" t="s">
        <v>948</v>
      </c>
      <c r="IS555" s="89" t="s">
        <v>514</v>
      </c>
      <c r="IT555" s="89"/>
      <c r="IU555" s="3"/>
    </row>
    <row r="556" spans="249:255" ht="13.5" customHeight="1">
      <c r="IO556" s="3" t="s">
        <v>508</v>
      </c>
      <c r="IP556" s="3" t="s">
        <v>507</v>
      </c>
      <c r="IR556" s="3" t="s">
        <v>948</v>
      </c>
      <c r="IS556" s="89" t="s">
        <v>516</v>
      </c>
      <c r="IT556" s="3"/>
      <c r="IU556" s="3"/>
    </row>
    <row r="557" spans="249:255" ht="13.5" customHeight="1">
      <c r="IO557" s="3" t="s">
        <v>1577</v>
      </c>
      <c r="IP557" s="3" t="s">
        <v>1576</v>
      </c>
      <c r="IR557" s="3" t="s">
        <v>948</v>
      </c>
      <c r="IS557" s="89" t="s">
        <v>518</v>
      </c>
      <c r="IT557" s="3"/>
      <c r="IU557" s="3"/>
    </row>
    <row r="558" spans="249:255" ht="13.5" customHeight="1">
      <c r="IO558" s="90" t="s">
        <v>825</v>
      </c>
      <c r="IP558" s="3" t="s">
        <v>824</v>
      </c>
      <c r="IR558" s="3" t="s">
        <v>948</v>
      </c>
      <c r="IS558" s="89" t="s">
        <v>520</v>
      </c>
      <c r="IT558" s="3"/>
      <c r="IU558" s="3"/>
    </row>
    <row r="559" spans="249:255" ht="13.5" customHeight="1">
      <c r="IO559" s="89" t="s">
        <v>625</v>
      </c>
      <c r="IP559" s="3" t="s">
        <v>624</v>
      </c>
      <c r="IR559" s="3" t="s">
        <v>948</v>
      </c>
      <c r="IS559" s="89" t="s">
        <v>522</v>
      </c>
      <c r="IT559" s="90"/>
      <c r="IU559" s="3"/>
    </row>
    <row r="560" spans="249:255" ht="13.5" customHeight="1">
      <c r="IO560" s="89" t="s">
        <v>414</v>
      </c>
      <c r="IP560" s="3" t="s">
        <v>413</v>
      </c>
      <c r="IR560" s="3" t="s">
        <v>949</v>
      </c>
      <c r="IS560" s="3" t="s">
        <v>524</v>
      </c>
      <c r="IT560" s="89"/>
      <c r="IU560" s="3"/>
    </row>
    <row r="561" spans="249:255" ht="13.5" customHeight="1">
      <c r="IO561" s="3" t="s">
        <v>781</v>
      </c>
      <c r="IP561" s="3" t="s">
        <v>780</v>
      </c>
      <c r="IR561" s="3" t="s">
        <v>949</v>
      </c>
      <c r="IS561" s="3" t="s">
        <v>526</v>
      </c>
      <c r="IT561" s="89"/>
      <c r="IU561" s="3"/>
    </row>
    <row r="562" spans="249:255" ht="13.5" customHeight="1">
      <c r="IO562" s="90" t="s">
        <v>827</v>
      </c>
      <c r="IP562" s="3" t="s">
        <v>826</v>
      </c>
      <c r="IR562" s="3" t="s">
        <v>949</v>
      </c>
      <c r="IS562" s="3" t="s">
        <v>528</v>
      </c>
      <c r="IT562" s="3"/>
      <c r="IU562" s="3"/>
    </row>
    <row r="563" spans="249:255" ht="13.5" customHeight="1">
      <c r="IO563" s="3" t="s">
        <v>486</v>
      </c>
      <c r="IP563" s="3" t="s">
        <v>485</v>
      </c>
      <c r="IR563" s="3" t="s">
        <v>949</v>
      </c>
      <c r="IS563" s="89" t="s">
        <v>530</v>
      </c>
      <c r="IT563" s="90"/>
      <c r="IU563" s="3"/>
    </row>
    <row r="564" spans="249:255" ht="13.5" customHeight="1">
      <c r="IO564" s="89" t="s">
        <v>46</v>
      </c>
      <c r="IP564" s="3" t="s">
        <v>45</v>
      </c>
      <c r="IR564" s="3" t="s">
        <v>949</v>
      </c>
      <c r="IS564" s="3" t="s">
        <v>532</v>
      </c>
      <c r="IT564" s="3"/>
      <c r="IU564" s="3"/>
    </row>
    <row r="565" spans="249:255" ht="13.5" customHeight="1">
      <c r="IO565" s="89" t="s">
        <v>1702</v>
      </c>
      <c r="IP565" s="3" t="s">
        <v>1701</v>
      </c>
      <c r="IR565" s="3" t="s">
        <v>949</v>
      </c>
      <c r="IS565" s="3" t="s">
        <v>534</v>
      </c>
      <c r="IT565" s="89"/>
      <c r="IU565" s="3"/>
    </row>
    <row r="566" spans="249:255" ht="13.5" customHeight="1">
      <c r="IO566" s="3" t="s">
        <v>1439</v>
      </c>
      <c r="IP566" s="3" t="s">
        <v>1438</v>
      </c>
      <c r="IR566" s="3" t="s">
        <v>949</v>
      </c>
      <c r="IS566" s="3" t="s">
        <v>536</v>
      </c>
      <c r="IT566" s="89"/>
      <c r="IU566" s="3"/>
    </row>
    <row r="567" spans="249:255" ht="13.5" customHeight="1">
      <c r="IO567" s="3" t="s">
        <v>783</v>
      </c>
      <c r="IP567" s="3" t="s">
        <v>782</v>
      </c>
      <c r="IR567" s="3" t="s">
        <v>949</v>
      </c>
      <c r="IS567" s="3" t="s">
        <v>538</v>
      </c>
      <c r="IT567" s="3"/>
      <c r="IU567" s="3"/>
    </row>
    <row r="568" spans="249:255" ht="13.5" customHeight="1">
      <c r="IO568" s="3" t="s">
        <v>627</v>
      </c>
      <c r="IP568" s="3" t="s">
        <v>626</v>
      </c>
      <c r="IR568" s="3" t="s">
        <v>949</v>
      </c>
      <c r="IS568" s="3" t="s">
        <v>541</v>
      </c>
      <c r="IT568" s="3"/>
      <c r="IU568" s="3"/>
    </row>
    <row r="569" spans="249:255" ht="13.5" customHeight="1">
      <c r="IO569" s="89" t="s">
        <v>48</v>
      </c>
      <c r="IP569" s="3" t="s">
        <v>47</v>
      </c>
      <c r="IR569" s="3" t="s">
        <v>949</v>
      </c>
      <c r="IS569" s="3" t="s">
        <v>543</v>
      </c>
      <c r="IT569" s="3"/>
      <c r="IU569" s="3"/>
    </row>
    <row r="570" spans="249:255" ht="13.5" customHeight="1">
      <c r="IO570" s="3" t="s">
        <v>336</v>
      </c>
      <c r="IP570" s="3" t="s">
        <v>335</v>
      </c>
      <c r="IR570" s="3" t="s">
        <v>949</v>
      </c>
      <c r="IS570" s="3" t="s">
        <v>545</v>
      </c>
      <c r="IT570" s="89"/>
      <c r="IU570" s="3"/>
    </row>
    <row r="571" spans="249:255" ht="13.5" customHeight="1">
      <c r="IO571" s="3" t="s">
        <v>472</v>
      </c>
      <c r="IP571" s="3" t="s">
        <v>471</v>
      </c>
      <c r="IR571" s="3" t="s">
        <v>949</v>
      </c>
      <c r="IS571" s="89" t="s">
        <v>547</v>
      </c>
      <c r="IT571" s="3"/>
      <c r="IU571" s="3"/>
    </row>
    <row r="572" spans="249:255" ht="13.5" customHeight="1">
      <c r="IO572" s="3" t="s">
        <v>1579</v>
      </c>
      <c r="IP572" s="3" t="s">
        <v>1578</v>
      </c>
      <c r="IR572" s="3" t="s">
        <v>949</v>
      </c>
      <c r="IS572" s="3" t="s">
        <v>549</v>
      </c>
      <c r="IT572" s="3"/>
      <c r="IU572" s="3"/>
    </row>
    <row r="573" spans="249:255" ht="13.5" customHeight="1">
      <c r="IO573" s="3" t="s">
        <v>903</v>
      </c>
      <c r="IP573" s="3" t="s">
        <v>902</v>
      </c>
      <c r="IR573" s="3" t="s">
        <v>949</v>
      </c>
      <c r="IS573" s="3" t="s">
        <v>551</v>
      </c>
      <c r="IT573" s="3"/>
      <c r="IU573" s="3"/>
    </row>
    <row r="574" spans="249:255" ht="13.5" customHeight="1">
      <c r="IO574" s="3" t="s">
        <v>785</v>
      </c>
      <c r="IP574" s="3" t="s">
        <v>784</v>
      </c>
      <c r="IR574" s="3" t="s">
        <v>949</v>
      </c>
      <c r="IS574" s="3" t="s">
        <v>553</v>
      </c>
      <c r="IT574" s="3"/>
      <c r="IU574" s="3"/>
    </row>
    <row r="575" spans="249:255" ht="13.5" customHeight="1">
      <c r="IO575" s="3" t="s">
        <v>144</v>
      </c>
      <c r="IP575" s="3" t="s">
        <v>143</v>
      </c>
      <c r="IR575" s="3" t="s">
        <v>949</v>
      </c>
      <c r="IS575" s="89" t="s">
        <v>555</v>
      </c>
      <c r="IT575" s="3"/>
      <c r="IU575" s="3"/>
    </row>
    <row r="576" spans="249:255" ht="13.5" customHeight="1">
      <c r="IO576" s="89" t="s">
        <v>1632</v>
      </c>
      <c r="IP576" s="3" t="s">
        <v>1631</v>
      </c>
      <c r="IR576" s="3" t="s">
        <v>949</v>
      </c>
      <c r="IS576" s="3" t="s">
        <v>557</v>
      </c>
      <c r="IT576" s="3"/>
      <c r="IU576" s="3"/>
    </row>
    <row r="577" spans="249:255" ht="13.5" customHeight="1">
      <c r="IO577" s="89" t="s">
        <v>1626</v>
      </c>
      <c r="IP577" s="3" t="s">
        <v>337</v>
      </c>
      <c r="IR577" s="3" t="s">
        <v>949</v>
      </c>
      <c r="IS577" s="3" t="s">
        <v>559</v>
      </c>
      <c r="IT577" s="89"/>
      <c r="IU577" s="3"/>
    </row>
    <row r="578" spans="249:255" ht="13.5" customHeight="1">
      <c r="IO578" s="89" t="s">
        <v>1634</v>
      </c>
      <c r="IP578" s="3" t="s">
        <v>1633</v>
      </c>
      <c r="IR578" s="3" t="s">
        <v>949</v>
      </c>
      <c r="IS578" s="3" t="s">
        <v>561</v>
      </c>
      <c r="IT578" s="89"/>
      <c r="IU578" s="3"/>
    </row>
    <row r="579" spans="249:255" ht="13.5" customHeight="1">
      <c r="IO579" s="3" t="s">
        <v>254</v>
      </c>
      <c r="IP579" s="3" t="s">
        <v>253</v>
      </c>
      <c r="IR579" s="3" t="s">
        <v>949</v>
      </c>
      <c r="IS579" s="3" t="s">
        <v>563</v>
      </c>
      <c r="IT579" s="89"/>
      <c r="IU579" s="3"/>
    </row>
    <row r="580" spans="249:255" ht="13.5" customHeight="1">
      <c r="IO580" s="3" t="s">
        <v>50</v>
      </c>
      <c r="IP580" s="3" t="s">
        <v>49</v>
      </c>
      <c r="IR580" s="3" t="s">
        <v>949</v>
      </c>
      <c r="IS580" s="3" t="s">
        <v>565</v>
      </c>
      <c r="IT580" s="3"/>
      <c r="IU580" s="3"/>
    </row>
    <row r="581" spans="249:255" ht="13.5" customHeight="1">
      <c r="IO581" s="3" t="s">
        <v>256</v>
      </c>
      <c r="IP581" s="3" t="s">
        <v>255</v>
      </c>
      <c r="IR581" s="3" t="s">
        <v>949</v>
      </c>
      <c r="IS581" s="3" t="s">
        <v>567</v>
      </c>
      <c r="IT581" s="3"/>
      <c r="IU581" s="3"/>
    </row>
    <row r="582" spans="249:255" ht="13.5" customHeight="1">
      <c r="IO582" s="3" t="s">
        <v>1704</v>
      </c>
      <c r="IP582" s="3" t="s">
        <v>1703</v>
      </c>
      <c r="IR582" s="3" t="s">
        <v>949</v>
      </c>
      <c r="IS582" s="89" t="s">
        <v>569</v>
      </c>
      <c r="IT582" s="3"/>
      <c r="IU582" s="3"/>
    </row>
    <row r="583" spans="249:255" ht="13.5" customHeight="1">
      <c r="IO583" s="89" t="s">
        <v>1636</v>
      </c>
      <c r="IP583" s="3" t="s">
        <v>1635</v>
      </c>
      <c r="IR583" s="3" t="s">
        <v>949</v>
      </c>
      <c r="IS583" s="3" t="s">
        <v>571</v>
      </c>
      <c r="IT583" s="3"/>
      <c r="IU583" s="3"/>
    </row>
    <row r="584" spans="249:255" ht="13.5" customHeight="1">
      <c r="IO584" s="89" t="s">
        <v>577</v>
      </c>
      <c r="IP584" s="3" t="s">
        <v>576</v>
      </c>
      <c r="IR584" s="3" t="s">
        <v>949</v>
      </c>
      <c r="IS584" s="3" t="s">
        <v>573</v>
      </c>
      <c r="IT584" s="89"/>
      <c r="IU584" s="3"/>
    </row>
    <row r="585" spans="249:255" ht="13.5" customHeight="1">
      <c r="IO585" s="3" t="s">
        <v>629</v>
      </c>
      <c r="IP585" s="3" t="s">
        <v>628</v>
      </c>
      <c r="IR585" s="3" t="s">
        <v>949</v>
      </c>
      <c r="IS585" s="3" t="s">
        <v>575</v>
      </c>
      <c r="IT585" s="89"/>
      <c r="IU585" s="3"/>
    </row>
    <row r="586" spans="249:255" ht="13.5" customHeight="1">
      <c r="IO586" s="3" t="s">
        <v>787</v>
      </c>
      <c r="IP586" s="3" t="s">
        <v>786</v>
      </c>
      <c r="IR586" s="3" t="s">
        <v>949</v>
      </c>
      <c r="IS586" s="89" t="s">
        <v>577</v>
      </c>
      <c r="IT586" s="3"/>
      <c r="IU586" s="3"/>
    </row>
    <row r="587" spans="249:255" ht="13.5" customHeight="1">
      <c r="IO587" s="89" t="s">
        <v>90</v>
      </c>
      <c r="IP587" s="87" t="s">
        <v>89</v>
      </c>
      <c r="IR587" s="3" t="s">
        <v>949</v>
      </c>
      <c r="IS587" s="3" t="s">
        <v>579</v>
      </c>
      <c r="IT587" s="3"/>
      <c r="IU587" s="3"/>
    </row>
    <row r="588" spans="249:255" ht="13.5" customHeight="1">
      <c r="IO588" s="3" t="s">
        <v>1441</v>
      </c>
      <c r="IP588" s="3" t="s">
        <v>1440</v>
      </c>
      <c r="IR588" s="3" t="s">
        <v>949</v>
      </c>
      <c r="IS588" s="3" t="s">
        <v>581</v>
      </c>
      <c r="IT588" s="89"/>
      <c r="IU588" s="87"/>
    </row>
    <row r="589" spans="249:255" ht="13.5" customHeight="1">
      <c r="IO589" s="3" t="s">
        <v>258</v>
      </c>
      <c r="IP589" s="3" t="s">
        <v>257</v>
      </c>
      <c r="IR589" s="3" t="s">
        <v>949</v>
      </c>
      <c r="IS589" s="3" t="s">
        <v>583</v>
      </c>
      <c r="IT589" s="3"/>
      <c r="IU589" s="3"/>
    </row>
    <row r="590" spans="249:255" ht="13.5" customHeight="1">
      <c r="IO590" s="3" t="s">
        <v>339</v>
      </c>
      <c r="IP590" s="3" t="s">
        <v>338</v>
      </c>
      <c r="IR590" s="3" t="s">
        <v>949</v>
      </c>
      <c r="IS590" s="3" t="s">
        <v>585</v>
      </c>
      <c r="IT590" s="3"/>
      <c r="IU590" s="3"/>
    </row>
    <row r="591" spans="249:255" ht="13.5" customHeight="1">
      <c r="IO591" s="89" t="s">
        <v>474</v>
      </c>
      <c r="IP591" s="3" t="s">
        <v>473</v>
      </c>
      <c r="IR591" s="3" t="s">
        <v>949</v>
      </c>
      <c r="IS591" s="3" t="s">
        <v>587</v>
      </c>
      <c r="IT591" s="3"/>
      <c r="IU591" s="3"/>
    </row>
    <row r="592" spans="249:255" ht="13.5" customHeight="1">
      <c r="IO592" s="3" t="s">
        <v>260</v>
      </c>
      <c r="IP592" s="3" t="s">
        <v>259</v>
      </c>
      <c r="IR592" s="3" t="s">
        <v>950</v>
      </c>
      <c r="IS592" s="89" t="s">
        <v>589</v>
      </c>
      <c r="IT592" s="89"/>
      <c r="IU592" s="3"/>
    </row>
    <row r="593" spans="249:255" ht="13.5" customHeight="1">
      <c r="IO593" s="89" t="s">
        <v>1746</v>
      </c>
      <c r="IP593" s="3" t="s">
        <v>1745</v>
      </c>
      <c r="IR593" s="3" t="s">
        <v>950</v>
      </c>
      <c r="IS593" s="89" t="s">
        <v>591</v>
      </c>
      <c r="IT593" s="3"/>
      <c r="IU593" s="3"/>
    </row>
    <row r="594" spans="249:255" ht="13.5" customHeight="1">
      <c r="IO594" s="89" t="s">
        <v>381</v>
      </c>
      <c r="IP594" s="3" t="s">
        <v>380</v>
      </c>
      <c r="IR594" s="3" t="s">
        <v>950</v>
      </c>
      <c r="IS594" s="89" t="s">
        <v>593</v>
      </c>
      <c r="IT594" s="89"/>
      <c r="IU594" s="3"/>
    </row>
    <row r="595" spans="249:255" ht="13.5" customHeight="1">
      <c r="IO595" s="3" t="s">
        <v>1748</v>
      </c>
      <c r="IP595" s="3" t="s">
        <v>1747</v>
      </c>
      <c r="IR595" s="3" t="s">
        <v>950</v>
      </c>
      <c r="IS595" s="89" t="s">
        <v>595</v>
      </c>
      <c r="IT595" s="89"/>
      <c r="IU595" s="3"/>
    </row>
    <row r="596" spans="249:255" ht="13.5" customHeight="1">
      <c r="IO596" s="3" t="s">
        <v>1581</v>
      </c>
      <c r="IP596" s="3" t="s">
        <v>1580</v>
      </c>
      <c r="IR596" s="3" t="s">
        <v>951</v>
      </c>
      <c r="IS596" s="89" t="s">
        <v>597</v>
      </c>
      <c r="IT596" s="3"/>
      <c r="IU596" s="3"/>
    </row>
    <row r="597" spans="249:255" ht="13.5" customHeight="1">
      <c r="IO597" s="89" t="s">
        <v>860</v>
      </c>
      <c r="IP597" s="3" t="s">
        <v>859</v>
      </c>
      <c r="IR597" s="3" t="s">
        <v>951</v>
      </c>
      <c r="IS597" s="3" t="s">
        <v>599</v>
      </c>
      <c r="IT597" s="3"/>
      <c r="IU597" s="3"/>
    </row>
    <row r="598" spans="249:255" ht="13.5" customHeight="1">
      <c r="IO598" s="3" t="s">
        <v>510</v>
      </c>
      <c r="IP598" s="3" t="s">
        <v>509</v>
      </c>
      <c r="IR598" s="3" t="s">
        <v>951</v>
      </c>
      <c r="IS598" s="89" t="s">
        <v>601</v>
      </c>
      <c r="IT598" s="89"/>
      <c r="IU598" s="3"/>
    </row>
    <row r="599" spans="249:255" ht="13.5" customHeight="1">
      <c r="IO599" s="3" t="s">
        <v>1706</v>
      </c>
      <c r="IP599" s="3" t="s">
        <v>1705</v>
      </c>
      <c r="IR599" s="3" t="s">
        <v>951</v>
      </c>
      <c r="IS599" s="3" t="s">
        <v>603</v>
      </c>
      <c r="IT599" s="3"/>
      <c r="IU599" s="3"/>
    </row>
    <row r="600" spans="249:255" ht="13.5" customHeight="1">
      <c r="IO600" s="3" t="s">
        <v>262</v>
      </c>
      <c r="IP600" s="3" t="s">
        <v>261</v>
      </c>
      <c r="IR600" s="3" t="s">
        <v>951</v>
      </c>
      <c r="IS600" s="89" t="s">
        <v>605</v>
      </c>
      <c r="IT600" s="3"/>
      <c r="IU600" s="3"/>
    </row>
    <row r="601" spans="249:255" ht="13.5" customHeight="1">
      <c r="IO601" s="3" t="s">
        <v>789</v>
      </c>
      <c r="IP601" s="3" t="s">
        <v>788</v>
      </c>
      <c r="IR601" s="3" t="s">
        <v>951</v>
      </c>
      <c r="IS601" s="89" t="s">
        <v>607</v>
      </c>
      <c r="IT601" s="3"/>
      <c r="IU601" s="3"/>
    </row>
    <row r="602" spans="249:255" ht="13.5" customHeight="1">
      <c r="IO602" s="3" t="s">
        <v>1583</v>
      </c>
      <c r="IP602" s="3" t="s">
        <v>1582</v>
      </c>
      <c r="IR602" s="3" t="s">
        <v>951</v>
      </c>
      <c r="IS602" s="89" t="s">
        <v>609</v>
      </c>
      <c r="IT602" s="3"/>
      <c r="IU602" s="3"/>
    </row>
    <row r="603" spans="249:255" ht="13.5" customHeight="1">
      <c r="IO603" s="89" t="s">
        <v>92</v>
      </c>
      <c r="IP603" s="87" t="s">
        <v>91</v>
      </c>
      <c r="IR603" s="3" t="s">
        <v>951</v>
      </c>
      <c r="IS603" s="3" t="s">
        <v>611</v>
      </c>
      <c r="IT603" s="3"/>
      <c r="IU603" s="3"/>
    </row>
    <row r="604" spans="249:255" ht="13.5" customHeight="1">
      <c r="IO604" s="89" t="s">
        <v>402</v>
      </c>
      <c r="IP604" s="3" t="s">
        <v>401</v>
      </c>
      <c r="IR604" s="3" t="s">
        <v>951</v>
      </c>
      <c r="IS604" s="89" t="s">
        <v>613</v>
      </c>
      <c r="IT604" s="89"/>
      <c r="IU604" s="87"/>
    </row>
    <row r="605" spans="249:255" ht="13.5" customHeight="1">
      <c r="IO605" s="3" t="s">
        <v>631</v>
      </c>
      <c r="IP605" s="3" t="s">
        <v>630</v>
      </c>
      <c r="IR605" s="3" t="s">
        <v>951</v>
      </c>
      <c r="IS605" s="3" t="s">
        <v>615</v>
      </c>
      <c r="IT605" s="89"/>
      <c r="IU605" s="3"/>
    </row>
    <row r="606" spans="249:255" ht="13.5" customHeight="1">
      <c r="IO606" s="3" t="s">
        <v>1585</v>
      </c>
      <c r="IP606" s="3" t="s">
        <v>1584</v>
      </c>
      <c r="IR606" s="3" t="s">
        <v>951</v>
      </c>
      <c r="IS606" s="3" t="s">
        <v>617</v>
      </c>
      <c r="IT606" s="3"/>
      <c r="IU606" s="3"/>
    </row>
    <row r="607" spans="249:255" ht="13.5" customHeight="1">
      <c r="IO607" s="3" t="s">
        <v>476</v>
      </c>
      <c r="IP607" s="3" t="s">
        <v>475</v>
      </c>
      <c r="IR607" s="3" t="s">
        <v>951</v>
      </c>
      <c r="IS607" s="89" t="s">
        <v>619</v>
      </c>
      <c r="IT607" s="3"/>
      <c r="IU607" s="3"/>
    </row>
    <row r="608" spans="249:255" ht="13.5" customHeight="1">
      <c r="IO608" s="3" t="s">
        <v>341</v>
      </c>
      <c r="IP608" s="3" t="s">
        <v>340</v>
      </c>
      <c r="IR608" s="3" t="s">
        <v>951</v>
      </c>
      <c r="IS608" s="89" t="s">
        <v>621</v>
      </c>
      <c r="IT608" s="3"/>
      <c r="IU608" s="3"/>
    </row>
    <row r="609" spans="249:255" ht="13.5" customHeight="1">
      <c r="IO609" s="3" t="s">
        <v>512</v>
      </c>
      <c r="IP609" s="3" t="s">
        <v>511</v>
      </c>
      <c r="IR609" s="3" t="s">
        <v>951</v>
      </c>
      <c r="IS609" s="3" t="s">
        <v>623</v>
      </c>
      <c r="IT609" s="3"/>
      <c r="IU609" s="3"/>
    </row>
    <row r="610" spans="249:255" ht="13.5" customHeight="1">
      <c r="IO610" s="89" t="s">
        <v>791</v>
      </c>
      <c r="IP610" s="3" t="s">
        <v>790</v>
      </c>
      <c r="IR610" s="3" t="s">
        <v>951</v>
      </c>
      <c r="IS610" s="89" t="s">
        <v>625</v>
      </c>
      <c r="IT610" s="3"/>
      <c r="IU610" s="3"/>
    </row>
    <row r="611" spans="249:255" ht="13.5" customHeight="1">
      <c r="IO611" s="89" t="s">
        <v>793</v>
      </c>
      <c r="IP611" s="3" t="s">
        <v>792</v>
      </c>
      <c r="IR611" s="3" t="s">
        <v>951</v>
      </c>
      <c r="IS611" s="3" t="s">
        <v>627</v>
      </c>
      <c r="IT611" s="89"/>
      <c r="IU611" s="3"/>
    </row>
    <row r="612" spans="249:255" ht="13.5" customHeight="1">
      <c r="IO612" s="3" t="s">
        <v>1587</v>
      </c>
      <c r="IP612" s="3" t="s">
        <v>1586</v>
      </c>
      <c r="IR612" s="3" t="s">
        <v>951</v>
      </c>
      <c r="IS612" s="3" t="s">
        <v>629</v>
      </c>
      <c r="IT612" s="89"/>
      <c r="IU612" s="3"/>
    </row>
    <row r="613" spans="249:255" ht="13.5" customHeight="1">
      <c r="IO613" s="3" t="s">
        <v>343</v>
      </c>
      <c r="IP613" s="3" t="s">
        <v>342</v>
      </c>
      <c r="IR613" s="3" t="s">
        <v>951</v>
      </c>
      <c r="IS613" s="3" t="s">
        <v>631</v>
      </c>
      <c r="IT613" s="3"/>
      <c r="IU613" s="3"/>
    </row>
    <row r="614" spans="249:255" ht="13.5" customHeight="1">
      <c r="IO614" s="3" t="s">
        <v>264</v>
      </c>
      <c r="IP614" s="3" t="s">
        <v>263</v>
      </c>
      <c r="IR614" s="3" t="s">
        <v>951</v>
      </c>
      <c r="IS614" s="89" t="s">
        <v>633</v>
      </c>
      <c r="IT614" s="3"/>
      <c r="IU614" s="3"/>
    </row>
    <row r="615" spans="249:255" ht="13.5" customHeight="1">
      <c r="IO615" s="3" t="s">
        <v>579</v>
      </c>
      <c r="IP615" s="3" t="s">
        <v>578</v>
      </c>
      <c r="IR615" s="3" t="s">
        <v>951</v>
      </c>
      <c r="IS615" s="3" t="s">
        <v>635</v>
      </c>
      <c r="IT615" s="3"/>
      <c r="IU615" s="3"/>
    </row>
    <row r="616" spans="249:255" ht="13.5" customHeight="1">
      <c r="IO616" s="3" t="s">
        <v>266</v>
      </c>
      <c r="IP616" s="3" t="s">
        <v>265</v>
      </c>
      <c r="IR616" s="3" t="s">
        <v>951</v>
      </c>
      <c r="IS616" s="89" t="s">
        <v>637</v>
      </c>
      <c r="IT616" s="3"/>
      <c r="IU616" s="3"/>
    </row>
    <row r="617" spans="249:255" ht="13.5" customHeight="1">
      <c r="IO617" s="3" t="s">
        <v>367</v>
      </c>
      <c r="IP617" s="3" t="s">
        <v>366</v>
      </c>
      <c r="IR617" s="3" t="s">
        <v>951</v>
      </c>
      <c r="IS617" s="89" t="s">
        <v>639</v>
      </c>
      <c r="IT617" s="3"/>
      <c r="IU617" s="3"/>
    </row>
    <row r="618" spans="249:255" ht="13.5" customHeight="1">
      <c r="IO618" s="3" t="s">
        <v>268</v>
      </c>
      <c r="IP618" s="3" t="s">
        <v>267</v>
      </c>
      <c r="IR618" s="3" t="s">
        <v>951</v>
      </c>
      <c r="IS618" s="3" t="s">
        <v>641</v>
      </c>
      <c r="IT618" s="3"/>
      <c r="IU618" s="3"/>
    </row>
    <row r="619" spans="249:255" ht="13.5" customHeight="1">
      <c r="IO619" s="88" t="s">
        <v>94</v>
      </c>
      <c r="IP619" s="87" t="s">
        <v>93</v>
      </c>
      <c r="IR619" s="3" t="s">
        <v>951</v>
      </c>
      <c r="IS619" s="3" t="s">
        <v>643</v>
      </c>
      <c r="IT619" s="3"/>
      <c r="IU619" s="3"/>
    </row>
    <row r="620" spans="249:255" ht="13.5" customHeight="1">
      <c r="IO620" s="89" t="s">
        <v>404</v>
      </c>
      <c r="IP620" s="3" t="s">
        <v>403</v>
      </c>
      <c r="IR620" s="3" t="s">
        <v>951</v>
      </c>
      <c r="IS620" s="3" t="s">
        <v>646</v>
      </c>
      <c r="IT620" s="88"/>
      <c r="IU620" s="87"/>
    </row>
    <row r="621" spans="249:255" ht="13.5" customHeight="1">
      <c r="IO621" s="3" t="s">
        <v>270</v>
      </c>
      <c r="IP621" s="3" t="s">
        <v>269</v>
      </c>
      <c r="IR621" s="3" t="s">
        <v>951</v>
      </c>
      <c r="IS621" s="89" t="s">
        <v>648</v>
      </c>
      <c r="IT621" s="89"/>
      <c r="IU621" s="3"/>
    </row>
    <row r="622" spans="249:255" ht="13.5" customHeight="1">
      <c r="IO622" s="3" t="s">
        <v>795</v>
      </c>
      <c r="IP622" s="3" t="s">
        <v>794</v>
      </c>
      <c r="IR622" s="3" t="s">
        <v>951</v>
      </c>
      <c r="IS622" s="3" t="s">
        <v>650</v>
      </c>
      <c r="IT622" s="3"/>
      <c r="IU622" s="3"/>
    </row>
    <row r="623" spans="249:255" ht="13.5" customHeight="1">
      <c r="IO623" s="3" t="s">
        <v>272</v>
      </c>
      <c r="IP623" s="3" t="s">
        <v>271</v>
      </c>
      <c r="IR623" s="3" t="s">
        <v>951</v>
      </c>
      <c r="IS623" s="89" t="s">
        <v>652</v>
      </c>
      <c r="IT623" s="3"/>
      <c r="IU623" s="3"/>
    </row>
    <row r="624" spans="249:255" ht="13.5" customHeight="1">
      <c r="IO624" s="89" t="s">
        <v>1589</v>
      </c>
      <c r="IP624" s="3" t="s">
        <v>1588</v>
      </c>
      <c r="IR624" s="3" t="s">
        <v>951</v>
      </c>
      <c r="IS624" s="89" t="s">
        <v>654</v>
      </c>
      <c r="IT624" s="3"/>
      <c r="IU624" s="3"/>
    </row>
    <row r="625" spans="249:255" ht="13.5" customHeight="1">
      <c r="IO625" s="89" t="s">
        <v>1591</v>
      </c>
      <c r="IP625" s="3" t="s">
        <v>1590</v>
      </c>
      <c r="IR625" s="3" t="s">
        <v>951</v>
      </c>
      <c r="IS625" s="89" t="s">
        <v>656</v>
      </c>
      <c r="IT625" s="89"/>
      <c r="IU625" s="3"/>
    </row>
    <row r="626" spans="249:255" ht="13.5" customHeight="1">
      <c r="IO626" s="89" t="s">
        <v>274</v>
      </c>
      <c r="IP626" s="3" t="s">
        <v>273</v>
      </c>
      <c r="IR626" s="3" t="s">
        <v>952</v>
      </c>
      <c r="IS626" s="89" t="s">
        <v>658</v>
      </c>
      <c r="IT626" s="89"/>
      <c r="IU626" s="3"/>
    </row>
    <row r="627" spans="249:255" ht="13.5" customHeight="1">
      <c r="IO627" s="3" t="s">
        <v>20</v>
      </c>
      <c r="IP627" s="3" t="s">
        <v>19</v>
      </c>
      <c r="IR627" s="3" t="s">
        <v>952</v>
      </c>
      <c r="IS627" s="3" t="s">
        <v>660</v>
      </c>
      <c r="IT627" s="89"/>
      <c r="IU627" s="3"/>
    </row>
    <row r="628" spans="249:255" ht="13.5" customHeight="1">
      <c r="IO628" s="3" t="s">
        <v>146</v>
      </c>
      <c r="IP628" s="3" t="s">
        <v>145</v>
      </c>
      <c r="IR628" s="3" t="s">
        <v>952</v>
      </c>
      <c r="IS628" s="89" t="s">
        <v>662</v>
      </c>
      <c r="IT628" s="3"/>
      <c r="IU628" s="3"/>
    </row>
    <row r="629" spans="249:255" ht="13.5" customHeight="1">
      <c r="IO629" s="3" t="s">
        <v>276</v>
      </c>
      <c r="IP629" s="3" t="s">
        <v>275</v>
      </c>
      <c r="IR629" s="3" t="s">
        <v>952</v>
      </c>
      <c r="IS629" s="3" t="s">
        <v>664</v>
      </c>
      <c r="IT629" s="3"/>
      <c r="IU629" s="3"/>
    </row>
    <row r="630" spans="249:255" ht="13.5" customHeight="1">
      <c r="IO630" s="89" t="s">
        <v>797</v>
      </c>
      <c r="IP630" s="3" t="s">
        <v>796</v>
      </c>
      <c r="IR630" s="3" t="s">
        <v>953</v>
      </c>
      <c r="IS630" s="3" t="s">
        <v>666</v>
      </c>
      <c r="IT630" s="3"/>
      <c r="IU630" s="3"/>
    </row>
    <row r="631" spans="249:255" ht="13.5" customHeight="1">
      <c r="IO631" s="89" t="s">
        <v>799</v>
      </c>
      <c r="IP631" s="3" t="s">
        <v>798</v>
      </c>
      <c r="IR631" s="3" t="s">
        <v>953</v>
      </c>
      <c r="IS631" s="3" t="s">
        <v>668</v>
      </c>
      <c r="IT631" s="89"/>
      <c r="IU631" s="3"/>
    </row>
    <row r="632" spans="249:255" ht="13.5" customHeight="1">
      <c r="IO632" s="3" t="s">
        <v>278</v>
      </c>
      <c r="IP632" s="3" t="s">
        <v>277</v>
      </c>
      <c r="IR632" s="3" t="s">
        <v>953</v>
      </c>
      <c r="IS632" s="3" t="s">
        <v>670</v>
      </c>
      <c r="IT632" s="89"/>
      <c r="IU632" s="3"/>
    </row>
    <row r="633" spans="249:255" ht="13.5" customHeight="1">
      <c r="IO633" s="3" t="s">
        <v>581</v>
      </c>
      <c r="IP633" s="3" t="s">
        <v>580</v>
      </c>
      <c r="IR633" s="3" t="s">
        <v>953</v>
      </c>
      <c r="IS633" s="89" t="s">
        <v>672</v>
      </c>
      <c r="IT633" s="3"/>
      <c r="IU633" s="3"/>
    </row>
    <row r="634" spans="249:255" ht="13.5" customHeight="1">
      <c r="IO634" s="88" t="s">
        <v>96</v>
      </c>
      <c r="IP634" s="87" t="s">
        <v>95</v>
      </c>
      <c r="IR634" s="3" t="s">
        <v>953</v>
      </c>
      <c r="IS634" s="89" t="s">
        <v>674</v>
      </c>
      <c r="IT634" s="3"/>
      <c r="IU634" s="3"/>
    </row>
    <row r="635" spans="249:255" ht="13.5" customHeight="1">
      <c r="IO635" s="3" t="s">
        <v>345</v>
      </c>
      <c r="IP635" s="3" t="s">
        <v>344</v>
      </c>
      <c r="IR635" s="3" t="s">
        <v>953</v>
      </c>
      <c r="IS635" s="3" t="s">
        <v>676</v>
      </c>
      <c r="IT635" s="88"/>
      <c r="IU635" s="87"/>
    </row>
    <row r="636" spans="249:255" ht="13.5" customHeight="1">
      <c r="IO636" s="3" t="s">
        <v>22</v>
      </c>
      <c r="IP636" s="3" t="s">
        <v>21</v>
      </c>
      <c r="IR636" s="3" t="s">
        <v>953</v>
      </c>
      <c r="IS636" s="89" t="s">
        <v>678</v>
      </c>
      <c r="IT636" s="3"/>
      <c r="IU636" s="3"/>
    </row>
    <row r="637" spans="249:255" ht="13.5" customHeight="1">
      <c r="IO637" s="3" t="s">
        <v>583</v>
      </c>
      <c r="IP637" s="3" t="s">
        <v>582</v>
      </c>
      <c r="IR637" s="3" t="s">
        <v>953</v>
      </c>
      <c r="IS637" s="3" t="s">
        <v>680</v>
      </c>
      <c r="IT637" s="3"/>
      <c r="IU637" s="3"/>
    </row>
    <row r="638" spans="249:255" ht="13.5" customHeight="1">
      <c r="IO638" s="3" t="s">
        <v>1750</v>
      </c>
      <c r="IP638" s="3" t="s">
        <v>1749</v>
      </c>
      <c r="IR638" s="3" t="s">
        <v>953</v>
      </c>
      <c r="IS638" s="3" t="s">
        <v>682</v>
      </c>
      <c r="IT638" s="3"/>
      <c r="IU638" s="3"/>
    </row>
    <row r="639" spans="249:255" ht="13.5" customHeight="1">
      <c r="IO639" s="3" t="s">
        <v>1593</v>
      </c>
      <c r="IP639" s="3" t="s">
        <v>1592</v>
      </c>
      <c r="IR639" s="3" t="s">
        <v>953</v>
      </c>
      <c r="IS639" s="89" t="s">
        <v>686</v>
      </c>
      <c r="IT639" s="3"/>
      <c r="IU639" s="3"/>
    </row>
    <row r="640" spans="249:255" ht="13.5" customHeight="1">
      <c r="IO640" s="3" t="s">
        <v>801</v>
      </c>
      <c r="IP640" s="3" t="s">
        <v>800</v>
      </c>
      <c r="IR640" s="3" t="s">
        <v>953</v>
      </c>
      <c r="IS640" s="3" t="s">
        <v>688</v>
      </c>
      <c r="IT640" s="3"/>
      <c r="IU640" s="3"/>
    </row>
    <row r="641" spans="249:255" ht="13.5" customHeight="1">
      <c r="IO641" s="89" t="s">
        <v>633</v>
      </c>
      <c r="IP641" s="3" t="s">
        <v>632</v>
      </c>
      <c r="IR641" s="3" t="s">
        <v>953</v>
      </c>
      <c r="IS641" s="3" t="s">
        <v>690</v>
      </c>
      <c r="IT641" s="3"/>
      <c r="IU641" s="3"/>
    </row>
    <row r="642" spans="249:255" ht="13.5" customHeight="1">
      <c r="IO642" s="3" t="s">
        <v>1523</v>
      </c>
      <c r="IP642" s="3" t="s">
        <v>1522</v>
      </c>
      <c r="IR642" s="3" t="s">
        <v>953</v>
      </c>
      <c r="IS642" s="3" t="s">
        <v>692</v>
      </c>
      <c r="IT642" s="89"/>
      <c r="IU642" s="3"/>
    </row>
    <row r="643" spans="249:255" ht="13.5" customHeight="1">
      <c r="IO643" s="3" t="s">
        <v>1595</v>
      </c>
      <c r="IP643" s="3" t="s">
        <v>1594</v>
      </c>
      <c r="IR643" s="3" t="s">
        <v>953</v>
      </c>
      <c r="IS643" s="3" t="s">
        <v>694</v>
      </c>
      <c r="IT643" s="3"/>
      <c r="IU643" s="3"/>
    </row>
    <row r="644" spans="249:255" ht="13.5" customHeight="1">
      <c r="IO644" s="3" t="s">
        <v>24</v>
      </c>
      <c r="IP644" s="3" t="s">
        <v>23</v>
      </c>
      <c r="IR644" s="3" t="s">
        <v>953</v>
      </c>
      <c r="IS644" s="3" t="s">
        <v>696</v>
      </c>
      <c r="IT644" s="3"/>
      <c r="IU644" s="3"/>
    </row>
    <row r="645" spans="249:255" ht="13.5" customHeight="1">
      <c r="IO645" s="3" t="s">
        <v>347</v>
      </c>
      <c r="IP645" s="3" t="s">
        <v>346</v>
      </c>
      <c r="IR645" s="3" t="s">
        <v>953</v>
      </c>
      <c r="IS645" s="3" t="s">
        <v>698</v>
      </c>
      <c r="IT645" s="3"/>
      <c r="IU645" s="3"/>
    </row>
    <row r="646" spans="249:255" ht="13.5" customHeight="1">
      <c r="IO646" s="89" t="s">
        <v>478</v>
      </c>
      <c r="IP646" s="3" t="s">
        <v>477</v>
      </c>
      <c r="IR646" s="3" t="s">
        <v>953</v>
      </c>
      <c r="IS646" s="3" t="s">
        <v>700</v>
      </c>
      <c r="IT646" s="3"/>
      <c r="IU646" s="3"/>
    </row>
    <row r="647" spans="249:255" ht="13.5" customHeight="1">
      <c r="IO647" s="89" t="s">
        <v>803</v>
      </c>
      <c r="IP647" s="3" t="s">
        <v>802</v>
      </c>
      <c r="IR647" s="3" t="s">
        <v>953</v>
      </c>
      <c r="IS647" s="89" t="s">
        <v>702</v>
      </c>
      <c r="IT647" s="89"/>
      <c r="IU647" s="3"/>
    </row>
    <row r="648" spans="249:255" ht="13.5" customHeight="1">
      <c r="IO648" s="3" t="s">
        <v>0</v>
      </c>
      <c r="IP648" s="3" t="s">
        <v>1751</v>
      </c>
      <c r="IR648" s="3" t="s">
        <v>953</v>
      </c>
      <c r="IS648" s="89" t="s">
        <v>704</v>
      </c>
      <c r="IT648" s="89"/>
      <c r="IU648" s="3"/>
    </row>
    <row r="649" spans="249:255" ht="13.5" customHeight="1">
      <c r="IO649" s="3" t="s">
        <v>1525</v>
      </c>
      <c r="IP649" s="3" t="s">
        <v>1524</v>
      </c>
      <c r="IR649" s="3" t="s">
        <v>953</v>
      </c>
      <c r="IS649" s="3" t="s">
        <v>706</v>
      </c>
      <c r="IT649" s="3"/>
      <c r="IU649" s="3"/>
    </row>
    <row r="650" spans="249:255" ht="13.5" customHeight="1">
      <c r="IO650" s="3" t="s">
        <v>905</v>
      </c>
      <c r="IP650" s="3" t="s">
        <v>904</v>
      </c>
      <c r="IR650" s="3" t="s">
        <v>953</v>
      </c>
      <c r="IS650" s="3" t="s">
        <v>708</v>
      </c>
      <c r="IT650" s="3"/>
      <c r="IU650" s="3"/>
    </row>
    <row r="651" spans="249:255" ht="13.5" customHeight="1">
      <c r="IO651" s="3" t="s">
        <v>1658</v>
      </c>
      <c r="IP651" s="3" t="s">
        <v>1657</v>
      </c>
      <c r="IR651" s="3" t="s">
        <v>953</v>
      </c>
      <c r="IS651" s="3" t="s">
        <v>710</v>
      </c>
      <c r="IT651" s="3"/>
      <c r="IU651" s="3"/>
    </row>
    <row r="652" spans="249:255" ht="13.5" customHeight="1">
      <c r="IO652" s="88" t="s">
        <v>907</v>
      </c>
      <c r="IP652" s="3" t="s">
        <v>906</v>
      </c>
      <c r="IR652" s="3" t="s">
        <v>953</v>
      </c>
      <c r="IS652" s="3" t="s">
        <v>712</v>
      </c>
      <c r="IT652" s="3"/>
      <c r="IU652" s="3"/>
    </row>
    <row r="653" spans="249:255" ht="13.5" customHeight="1">
      <c r="IO653" s="89" t="s">
        <v>383</v>
      </c>
      <c r="IP653" s="3" t="s">
        <v>382</v>
      </c>
      <c r="IR653" s="3" t="s">
        <v>953</v>
      </c>
      <c r="IS653" s="3" t="s">
        <v>714</v>
      </c>
      <c r="IT653" s="88"/>
      <c r="IU653" s="3"/>
    </row>
    <row r="654" spans="249:255" ht="13.5" customHeight="1">
      <c r="IO654" s="3" t="s">
        <v>1666</v>
      </c>
      <c r="IP654" s="3" t="s">
        <v>1665</v>
      </c>
      <c r="IR654" s="3" t="s">
        <v>953</v>
      </c>
      <c r="IS654" s="3" t="s">
        <v>716</v>
      </c>
      <c r="IT654" s="89"/>
      <c r="IU654" s="3"/>
    </row>
    <row r="655" spans="249:255" ht="13.5" customHeight="1">
      <c r="IO655" s="3" t="s">
        <v>148</v>
      </c>
      <c r="IP655" s="3" t="s">
        <v>147</v>
      </c>
      <c r="IR655" s="3" t="s">
        <v>953</v>
      </c>
      <c r="IS655" s="3" t="s">
        <v>718</v>
      </c>
      <c r="IT655" s="3"/>
      <c r="IU655" s="3"/>
    </row>
    <row r="656" spans="249:255" ht="13.5" customHeight="1">
      <c r="IO656" s="89" t="s">
        <v>593</v>
      </c>
      <c r="IP656" s="3" t="s">
        <v>592</v>
      </c>
      <c r="IR656" s="3" t="s">
        <v>953</v>
      </c>
      <c r="IS656" s="89" t="s">
        <v>720</v>
      </c>
      <c r="IT656" s="3"/>
      <c r="IU656" s="3"/>
    </row>
    <row r="657" spans="249:255" ht="13.5" customHeight="1">
      <c r="IO657" s="89" t="s">
        <v>662</v>
      </c>
      <c r="IP657" s="3" t="s">
        <v>661</v>
      </c>
      <c r="IR657" s="3" t="s">
        <v>953</v>
      </c>
      <c r="IS657" s="3" t="s">
        <v>722</v>
      </c>
      <c r="IT657" s="89"/>
      <c r="IU657" s="3"/>
    </row>
    <row r="658" spans="249:255" ht="13.5" customHeight="1">
      <c r="IO658" s="3" t="s">
        <v>1660</v>
      </c>
      <c r="IP658" s="3" t="s">
        <v>1659</v>
      </c>
      <c r="IR658" s="3" t="s">
        <v>953</v>
      </c>
      <c r="IS658" s="3" t="s">
        <v>724</v>
      </c>
      <c r="IT658" s="89"/>
      <c r="IU658" s="3"/>
    </row>
    <row r="659" spans="249:255" ht="13.5" customHeight="1">
      <c r="IO659" s="3" t="s">
        <v>1443</v>
      </c>
      <c r="IP659" s="3" t="s">
        <v>1442</v>
      </c>
      <c r="IR659" s="3" t="s">
        <v>953</v>
      </c>
      <c r="IS659" s="3" t="s">
        <v>726</v>
      </c>
      <c r="IT659" s="3"/>
      <c r="IU659" s="3"/>
    </row>
    <row r="660" spans="249:255" ht="13.5" customHeight="1">
      <c r="IO660" s="3" t="s">
        <v>52</v>
      </c>
      <c r="IP660" s="3" t="s">
        <v>51</v>
      </c>
      <c r="IR660" s="3" t="s">
        <v>953</v>
      </c>
      <c r="IS660" s="3" t="s">
        <v>728</v>
      </c>
      <c r="IT660" s="3"/>
      <c r="IU660" s="3"/>
    </row>
    <row r="661" spans="249:255" ht="13.5" customHeight="1">
      <c r="IO661" s="3" t="s">
        <v>805</v>
      </c>
      <c r="IP661" s="3" t="s">
        <v>804</v>
      </c>
      <c r="IR661" s="3" t="s">
        <v>953</v>
      </c>
      <c r="IS661" s="3" t="s">
        <v>8</v>
      </c>
      <c r="IT661" s="3"/>
      <c r="IU661" s="3"/>
    </row>
    <row r="662" spans="249:255" ht="13.5" customHeight="1">
      <c r="IO662" s="3" t="s">
        <v>480</v>
      </c>
      <c r="IP662" s="3" t="s">
        <v>479</v>
      </c>
      <c r="IR662" s="3" t="s">
        <v>953</v>
      </c>
      <c r="IS662" s="3" t="s">
        <v>735</v>
      </c>
      <c r="IT662" s="3"/>
      <c r="IU662" s="3"/>
    </row>
    <row r="663" spans="249:255" ht="13.5" customHeight="1">
      <c r="IO663" s="89" t="s">
        <v>1597</v>
      </c>
      <c r="IP663" s="3" t="s">
        <v>1596</v>
      </c>
      <c r="IR663" s="3" t="s">
        <v>953</v>
      </c>
      <c r="IS663" s="89" t="s">
        <v>737</v>
      </c>
      <c r="IT663" s="3"/>
      <c r="IU663" s="3"/>
    </row>
    <row r="664" spans="249:255" ht="13.5" customHeight="1">
      <c r="IO664" s="3" t="s">
        <v>1708</v>
      </c>
      <c r="IP664" s="3" t="s">
        <v>1707</v>
      </c>
      <c r="IR664" s="3" t="s">
        <v>953</v>
      </c>
      <c r="IS664" s="3" t="s">
        <v>739</v>
      </c>
      <c r="IT664" s="89"/>
      <c r="IU664" s="3"/>
    </row>
    <row r="665" spans="249:255" ht="13.5" customHeight="1">
      <c r="IO665" s="3" t="s">
        <v>1710</v>
      </c>
      <c r="IP665" s="3" t="s">
        <v>1709</v>
      </c>
      <c r="IR665" s="3" t="s">
        <v>953</v>
      </c>
      <c r="IS665" s="3" t="s">
        <v>741</v>
      </c>
      <c r="IT665" s="3"/>
      <c r="IU665" s="3"/>
    </row>
    <row r="666" spans="249:255" ht="13.5" customHeight="1">
      <c r="IO666" s="89" t="s">
        <v>1638</v>
      </c>
      <c r="IP666" s="3" t="s">
        <v>1637</v>
      </c>
      <c r="IR666" s="3" t="s">
        <v>953</v>
      </c>
      <c r="IS666" s="3" t="s">
        <v>743</v>
      </c>
      <c r="IT666" s="3"/>
      <c r="IU666" s="3"/>
    </row>
    <row r="667" spans="249:255" ht="13.5" customHeight="1">
      <c r="IO667" s="89" t="s">
        <v>369</v>
      </c>
      <c r="IP667" s="3" t="s">
        <v>368</v>
      </c>
      <c r="IR667" s="3" t="s">
        <v>953</v>
      </c>
      <c r="IS667" s="89" t="s">
        <v>745</v>
      </c>
      <c r="IT667" s="89"/>
      <c r="IU667" s="3"/>
    </row>
    <row r="668" spans="249:255" ht="13.5" customHeight="1">
      <c r="IO668" s="88" t="s">
        <v>1471</v>
      </c>
      <c r="IP668" s="3" t="s">
        <v>1470</v>
      </c>
      <c r="IR668" s="3" t="s">
        <v>953</v>
      </c>
      <c r="IS668" s="89" t="s">
        <v>747</v>
      </c>
      <c r="IT668" s="89"/>
      <c r="IU668" s="3"/>
    </row>
    <row r="669" spans="249:255" ht="13.5" customHeight="1">
      <c r="IO669" s="90" t="s">
        <v>862</v>
      </c>
      <c r="IP669" s="3" t="s">
        <v>861</v>
      </c>
      <c r="IR669" s="3" t="s">
        <v>953</v>
      </c>
      <c r="IS669" s="3" t="s">
        <v>749</v>
      </c>
      <c r="IT669" s="88"/>
      <c r="IU669" s="3"/>
    </row>
    <row r="670" spans="249:255" ht="13.5" customHeight="1">
      <c r="IO670" s="3" t="s">
        <v>349</v>
      </c>
      <c r="IP670" s="3" t="s">
        <v>348</v>
      </c>
      <c r="IR670" s="3" t="s">
        <v>953</v>
      </c>
      <c r="IS670" s="3" t="s">
        <v>751</v>
      </c>
      <c r="IT670" s="90"/>
      <c r="IU670" s="3"/>
    </row>
    <row r="671" spans="249:255" ht="13.5" customHeight="1">
      <c r="IO671" s="3" t="s">
        <v>635</v>
      </c>
      <c r="IP671" s="3" t="s">
        <v>634</v>
      </c>
      <c r="IR671" s="3" t="s">
        <v>953</v>
      </c>
      <c r="IS671" s="89" t="s">
        <v>753</v>
      </c>
      <c r="IT671" s="3"/>
      <c r="IU671" s="3"/>
    </row>
    <row r="672" spans="249:255" ht="13.5" customHeight="1">
      <c r="IO672" s="3" t="s">
        <v>1712</v>
      </c>
      <c r="IP672" s="3" t="s">
        <v>1711</v>
      </c>
      <c r="IR672" s="3" t="s">
        <v>953</v>
      </c>
      <c r="IS672" s="3" t="s">
        <v>755</v>
      </c>
      <c r="IT672" s="3"/>
      <c r="IU672" s="3"/>
    </row>
    <row r="673" spans="249:255" ht="13.5" customHeight="1">
      <c r="IO673" s="89" t="s">
        <v>637</v>
      </c>
      <c r="IP673" s="3" t="s">
        <v>636</v>
      </c>
      <c r="IR673" s="3" t="s">
        <v>953</v>
      </c>
      <c r="IS673" s="89" t="s">
        <v>757</v>
      </c>
      <c r="IT673" s="3"/>
      <c r="IU673" s="3"/>
    </row>
    <row r="674" spans="249:255" ht="13.5" customHeight="1">
      <c r="IO674" s="3" t="s">
        <v>176</v>
      </c>
      <c r="IP674" s="3" t="s">
        <v>175</v>
      </c>
      <c r="IR674" s="3" t="s">
        <v>953</v>
      </c>
      <c r="IS674" s="3" t="s">
        <v>759</v>
      </c>
      <c r="IT674" s="89"/>
      <c r="IU674" s="3"/>
    </row>
    <row r="675" spans="249:255" ht="13.5" customHeight="1">
      <c r="IO675" s="89" t="s">
        <v>639</v>
      </c>
      <c r="IP675" s="3" t="s">
        <v>638</v>
      </c>
      <c r="IR675" s="3" t="s">
        <v>953</v>
      </c>
      <c r="IS675" s="3" t="s">
        <v>761</v>
      </c>
      <c r="IT675" s="3"/>
      <c r="IU675" s="3"/>
    </row>
    <row r="676" spans="249:255" ht="13.5" customHeight="1">
      <c r="IO676" s="3" t="s">
        <v>371</v>
      </c>
      <c r="IP676" s="3" t="s">
        <v>370</v>
      </c>
      <c r="IR676" s="3" t="s">
        <v>953</v>
      </c>
      <c r="IS676" s="89" t="s">
        <v>763</v>
      </c>
      <c r="IT676" s="89"/>
      <c r="IU676" s="3"/>
    </row>
    <row r="677" spans="249:255" ht="13.5" customHeight="1">
      <c r="IO677" s="3" t="s">
        <v>178</v>
      </c>
      <c r="IP677" s="3" t="s">
        <v>177</v>
      </c>
      <c r="IR677" s="3" t="s">
        <v>953</v>
      </c>
      <c r="IS677" s="89" t="s">
        <v>765</v>
      </c>
      <c r="IT677" s="3"/>
      <c r="IU677" s="3"/>
    </row>
    <row r="678" spans="249:255" ht="13.5" customHeight="1">
      <c r="IO678" s="3" t="s">
        <v>280</v>
      </c>
      <c r="IP678" s="3" t="s">
        <v>279</v>
      </c>
      <c r="IR678" s="3" t="s">
        <v>953</v>
      </c>
      <c r="IS678" s="3" t="s">
        <v>767</v>
      </c>
      <c r="IT678" s="3"/>
      <c r="IU678" s="3"/>
    </row>
    <row r="679" spans="249:255" ht="13.5" customHeight="1">
      <c r="IO679" s="3" t="s">
        <v>1527</v>
      </c>
      <c r="IP679" s="3" t="s">
        <v>1526</v>
      </c>
      <c r="IR679" s="3" t="s">
        <v>953</v>
      </c>
      <c r="IS679" s="3" t="s">
        <v>769</v>
      </c>
      <c r="IT679" s="3"/>
      <c r="IU679" s="3"/>
    </row>
    <row r="680" spans="249:255" ht="13.5" customHeight="1">
      <c r="IO680" s="3" t="s">
        <v>1473</v>
      </c>
      <c r="IP680" s="3" t="s">
        <v>1472</v>
      </c>
      <c r="IR680" s="3" t="s">
        <v>953</v>
      </c>
      <c r="IS680" s="3" t="s">
        <v>771</v>
      </c>
      <c r="IT680" s="3"/>
      <c r="IU680" s="3"/>
    </row>
    <row r="681" spans="249:255" ht="13.5" customHeight="1">
      <c r="IO681" s="3" t="s">
        <v>641</v>
      </c>
      <c r="IP681" s="3" t="s">
        <v>640</v>
      </c>
      <c r="IR681" s="3" t="s">
        <v>953</v>
      </c>
      <c r="IS681" s="3" t="s">
        <v>773</v>
      </c>
      <c r="IT681" s="3"/>
      <c r="IU681" s="3"/>
    </row>
    <row r="682" spans="249:255" ht="13.5" customHeight="1">
      <c r="IO682" s="3" t="s">
        <v>643</v>
      </c>
      <c r="IP682" s="3" t="s">
        <v>642</v>
      </c>
      <c r="IR682" s="3" t="s">
        <v>953</v>
      </c>
      <c r="IS682" s="3" t="s">
        <v>775</v>
      </c>
      <c r="IT682" s="3"/>
      <c r="IU682" s="3"/>
    </row>
    <row r="683" spans="249:255" ht="13.5" customHeight="1">
      <c r="IO683" s="3" t="s">
        <v>646</v>
      </c>
      <c r="IP683" s="3" t="s">
        <v>644</v>
      </c>
      <c r="IR683" s="3" t="s">
        <v>953</v>
      </c>
      <c r="IS683" s="3" t="s">
        <v>777</v>
      </c>
      <c r="IT683" s="3"/>
      <c r="IU683" s="3"/>
    </row>
    <row r="684" spans="249:255" ht="13.5" customHeight="1">
      <c r="IO684" s="89" t="s">
        <v>648</v>
      </c>
      <c r="IP684" s="3" t="s">
        <v>647</v>
      </c>
      <c r="IR684" s="3" t="s">
        <v>953</v>
      </c>
      <c r="IS684" s="3" t="s">
        <v>779</v>
      </c>
      <c r="IT684" s="3"/>
      <c r="IU684" s="3"/>
    </row>
    <row r="685" spans="249:255" ht="13.5" customHeight="1">
      <c r="IO685" s="3" t="s">
        <v>650</v>
      </c>
      <c r="IP685" s="3" t="s">
        <v>649</v>
      </c>
      <c r="IR685" s="3" t="s">
        <v>953</v>
      </c>
      <c r="IS685" s="3" t="s">
        <v>781</v>
      </c>
      <c r="IT685" s="89"/>
      <c r="IU685" s="3"/>
    </row>
    <row r="686" spans="249:255" ht="13.5" customHeight="1">
      <c r="IO686" s="3" t="s">
        <v>585</v>
      </c>
      <c r="IP686" s="3" t="s">
        <v>584</v>
      </c>
      <c r="IR686" s="3" t="s">
        <v>953</v>
      </c>
      <c r="IS686" s="3" t="s">
        <v>783</v>
      </c>
      <c r="IT686" s="3"/>
      <c r="IU686" s="3"/>
    </row>
    <row r="687" spans="249:255" ht="13.5" customHeight="1">
      <c r="IO687" s="89" t="s">
        <v>416</v>
      </c>
      <c r="IP687" s="3" t="s">
        <v>415</v>
      </c>
      <c r="IR687" s="3" t="s">
        <v>953</v>
      </c>
      <c r="IS687" s="3" t="s">
        <v>785</v>
      </c>
      <c r="IT687" s="3"/>
      <c r="IU687" s="3"/>
    </row>
    <row r="688" spans="249:255" ht="13.5" customHeight="1">
      <c r="IO688" s="89" t="s">
        <v>150</v>
      </c>
      <c r="IP688" s="3" t="s">
        <v>149</v>
      </c>
      <c r="IR688" s="3" t="s">
        <v>953</v>
      </c>
      <c r="IS688" s="3" t="s">
        <v>787</v>
      </c>
      <c r="IT688" s="89"/>
      <c r="IU688" s="3"/>
    </row>
    <row r="689" spans="249:255" ht="13.5" customHeight="1">
      <c r="IO689" s="3" t="s">
        <v>587</v>
      </c>
      <c r="IP689" s="3" t="s">
        <v>586</v>
      </c>
      <c r="IR689" s="3" t="s">
        <v>953</v>
      </c>
      <c r="IS689" s="3" t="s">
        <v>789</v>
      </c>
      <c r="IT689" s="89"/>
      <c r="IU689" s="3"/>
    </row>
    <row r="690" spans="249:255" ht="13.5" customHeight="1">
      <c r="IO690" s="89" t="s">
        <v>869</v>
      </c>
      <c r="IP690" s="3" t="s">
        <v>863</v>
      </c>
      <c r="IR690" s="3" t="s">
        <v>953</v>
      </c>
      <c r="IS690" s="89" t="s">
        <v>791</v>
      </c>
      <c r="IT690" s="3"/>
      <c r="IU690" s="3"/>
    </row>
    <row r="691" spans="249:255" ht="13.5" customHeight="1">
      <c r="IO691" s="3" t="s">
        <v>54</v>
      </c>
      <c r="IP691" s="3" t="s">
        <v>53</v>
      </c>
      <c r="IR691" s="3" t="s">
        <v>953</v>
      </c>
      <c r="IS691" s="89" t="s">
        <v>793</v>
      </c>
      <c r="IT691" s="89"/>
      <c r="IU691" s="3"/>
    </row>
    <row r="692" spans="249:255" ht="13.5" customHeight="1">
      <c r="IO692" s="89" t="s">
        <v>152</v>
      </c>
      <c r="IP692" s="3" t="s">
        <v>151</v>
      </c>
      <c r="IR692" s="3" t="s">
        <v>953</v>
      </c>
      <c r="IS692" s="3" t="s">
        <v>795</v>
      </c>
      <c r="IT692" s="3"/>
      <c r="IU692" s="3"/>
    </row>
    <row r="693" spans="249:255" ht="13.5" customHeight="1">
      <c r="IO693" s="3" t="s">
        <v>282</v>
      </c>
      <c r="IP693" s="3" t="s">
        <v>281</v>
      </c>
      <c r="IR693" s="3" t="s">
        <v>953</v>
      </c>
      <c r="IS693" s="89" t="s">
        <v>797</v>
      </c>
      <c r="IT693" s="89"/>
      <c r="IU693" s="3"/>
    </row>
    <row r="694" spans="249:255" ht="13.5" customHeight="1">
      <c r="IO694" s="3" t="s">
        <v>373</v>
      </c>
      <c r="IP694" s="3" t="s">
        <v>372</v>
      </c>
      <c r="IR694" s="3" t="s">
        <v>953</v>
      </c>
      <c r="IS694" s="89" t="s">
        <v>799</v>
      </c>
      <c r="IT694" s="3"/>
      <c r="IU694" s="3"/>
    </row>
    <row r="695" spans="249:255" ht="13.5" customHeight="1">
      <c r="IO695" s="89" t="s">
        <v>284</v>
      </c>
      <c r="IP695" s="3" t="s">
        <v>283</v>
      </c>
      <c r="IR695" s="3" t="s">
        <v>953</v>
      </c>
      <c r="IS695" s="3" t="s">
        <v>801</v>
      </c>
      <c r="IT695" s="3"/>
      <c r="IU695" s="3"/>
    </row>
    <row r="696" spans="249:255" ht="13.5" customHeight="1">
      <c r="IO696" s="3" t="s">
        <v>26</v>
      </c>
      <c r="IP696" s="3" t="s">
        <v>25</v>
      </c>
      <c r="IR696" s="3" t="s">
        <v>953</v>
      </c>
      <c r="IS696" s="89" t="s">
        <v>803</v>
      </c>
      <c r="IT696" s="89"/>
      <c r="IU696" s="3"/>
    </row>
    <row r="697" spans="249:255" ht="13.5" customHeight="1">
      <c r="IO697" s="3" t="s">
        <v>807</v>
      </c>
      <c r="IP697" s="3" t="s">
        <v>806</v>
      </c>
      <c r="IR697" s="3" t="s">
        <v>953</v>
      </c>
      <c r="IS697" s="3" t="s">
        <v>805</v>
      </c>
      <c r="IT697" s="3"/>
      <c r="IU697" s="3"/>
    </row>
    <row r="698" spans="249:255" ht="13.5" customHeight="1">
      <c r="IO698" s="88" t="s">
        <v>1475</v>
      </c>
      <c r="IP698" s="3" t="s">
        <v>1474</v>
      </c>
      <c r="IR698" s="3" t="s">
        <v>953</v>
      </c>
      <c r="IS698" s="3" t="s">
        <v>807</v>
      </c>
      <c r="IT698" s="3"/>
      <c r="IU698" s="3"/>
    </row>
    <row r="699" spans="249:255" ht="13.5" customHeight="1">
      <c r="IO699" s="88" t="s">
        <v>1477</v>
      </c>
      <c r="IP699" s="3" t="s">
        <v>1476</v>
      </c>
      <c r="IR699" s="3" t="s">
        <v>953</v>
      </c>
      <c r="IS699" s="3" t="s">
        <v>809</v>
      </c>
      <c r="IT699" s="88"/>
      <c r="IU699" s="3"/>
    </row>
    <row r="700" spans="249:255" ht="13.5" customHeight="1">
      <c r="IO700" s="89" t="s">
        <v>871</v>
      </c>
      <c r="IP700" s="3" t="s">
        <v>870</v>
      </c>
      <c r="IR700" s="3" t="s">
        <v>954</v>
      </c>
      <c r="IS700" s="90" t="s">
        <v>811</v>
      </c>
      <c r="IT700" s="88"/>
      <c r="IU700" s="3"/>
    </row>
    <row r="701" spans="249:255" ht="13.5" customHeight="1">
      <c r="IO701" s="3" t="s">
        <v>1714</v>
      </c>
      <c r="IP701" s="3" t="s">
        <v>1713</v>
      </c>
      <c r="IR701" s="3" t="s">
        <v>954</v>
      </c>
      <c r="IS701" s="89" t="s">
        <v>813</v>
      </c>
      <c r="IT701" s="89"/>
      <c r="IU701" s="3"/>
    </row>
    <row r="702" spans="249:255" ht="13.5" customHeight="1">
      <c r="IO702" s="3" t="s">
        <v>1599</v>
      </c>
      <c r="IP702" s="3" t="s">
        <v>1598</v>
      </c>
      <c r="IR702" s="3" t="s">
        <v>954</v>
      </c>
      <c r="IS702" s="90" t="s">
        <v>815</v>
      </c>
      <c r="IT702" s="3"/>
      <c r="IU702" s="3"/>
    </row>
    <row r="703" spans="249:255" ht="13.5" customHeight="1">
      <c r="IO703" s="3" t="s">
        <v>1716</v>
      </c>
      <c r="IP703" s="3" t="s">
        <v>1715</v>
      </c>
      <c r="IR703" s="3" t="s">
        <v>954</v>
      </c>
      <c r="IS703" s="89" t="s">
        <v>817</v>
      </c>
      <c r="IT703" s="3"/>
      <c r="IU703" s="3"/>
    </row>
    <row r="704" spans="249:255" ht="13.5" customHeight="1">
      <c r="IO704" s="3" t="s">
        <v>809</v>
      </c>
      <c r="IP704" s="3" t="s">
        <v>808</v>
      </c>
      <c r="IR704" s="3" t="s">
        <v>954</v>
      </c>
      <c r="IS704" s="90" t="s">
        <v>819</v>
      </c>
      <c r="IT704" s="3"/>
      <c r="IU704" s="3"/>
    </row>
    <row r="705" spans="249:255" ht="13.5" customHeight="1">
      <c r="IO705" s="89" t="s">
        <v>652</v>
      </c>
      <c r="IP705" s="3" t="s">
        <v>651</v>
      </c>
      <c r="IR705" s="3" t="s">
        <v>954</v>
      </c>
      <c r="IS705" s="90" t="s">
        <v>821</v>
      </c>
      <c r="IT705" s="3"/>
      <c r="IU705" s="3"/>
    </row>
    <row r="706" spans="249:255" ht="13.5" customHeight="1">
      <c r="IO706" s="3" t="s">
        <v>286</v>
      </c>
      <c r="IP706" s="3" t="s">
        <v>285</v>
      </c>
      <c r="IR706" s="3" t="s">
        <v>954</v>
      </c>
      <c r="IS706" s="90" t="s">
        <v>823</v>
      </c>
      <c r="IT706" s="89"/>
      <c r="IU706" s="3"/>
    </row>
    <row r="707" spans="249:255" ht="13.5" customHeight="1">
      <c r="IO707" s="89" t="s">
        <v>654</v>
      </c>
      <c r="IP707" s="3" t="s">
        <v>653</v>
      </c>
      <c r="IR707" s="3" t="s">
        <v>954</v>
      </c>
      <c r="IS707" s="90" t="s">
        <v>825</v>
      </c>
      <c r="IT707" s="3"/>
      <c r="IU707" s="3"/>
    </row>
    <row r="708" spans="249:255" ht="13.5" customHeight="1">
      <c r="IO708" s="89" t="s">
        <v>656</v>
      </c>
      <c r="IP708" s="3" t="s">
        <v>655</v>
      </c>
      <c r="IR708" s="3" t="s">
        <v>954</v>
      </c>
      <c r="IS708" s="90" t="s">
        <v>827</v>
      </c>
      <c r="IT708" s="89"/>
      <c r="IU708" s="3"/>
    </row>
    <row r="709" spans="249:255" ht="13.5" customHeight="1">
      <c r="IO709" s="3" t="s">
        <v>1445</v>
      </c>
      <c r="IP709" s="3" t="s">
        <v>1444</v>
      </c>
      <c r="IR709" s="3" t="s">
        <v>954</v>
      </c>
      <c r="IS709" s="89" t="s">
        <v>860</v>
      </c>
      <c r="IT709" s="89"/>
      <c r="IU709" s="3"/>
    </row>
    <row r="710" spans="249:255" ht="13.5" customHeight="1">
      <c r="IO710" s="3" t="s">
        <v>1447</v>
      </c>
      <c r="IP710" s="3" t="s">
        <v>1446</v>
      </c>
      <c r="IR710" s="3" t="s">
        <v>954</v>
      </c>
      <c r="IS710" s="90" t="s">
        <v>862</v>
      </c>
      <c r="IT710" s="3"/>
      <c r="IU710" s="3"/>
    </row>
    <row r="711" spans="249:255" ht="13.5" customHeight="1">
      <c r="IO711" s="3" t="s">
        <v>1449</v>
      </c>
      <c r="IP711" s="3" t="s">
        <v>1448</v>
      </c>
      <c r="IR711" s="3" t="s">
        <v>954</v>
      </c>
      <c r="IS711" s="89" t="s">
        <v>869</v>
      </c>
      <c r="IT711" s="3"/>
      <c r="IU711" s="3"/>
    </row>
    <row r="712" spans="249:255" ht="13.5" customHeight="1">
      <c r="IO712" s="3" t="s">
        <v>351</v>
      </c>
      <c r="IP712" s="3" t="s">
        <v>350</v>
      </c>
      <c r="IR712" s="3" t="s">
        <v>954</v>
      </c>
      <c r="IS712" s="89" t="s">
        <v>871</v>
      </c>
      <c r="IT712" s="3"/>
      <c r="IU712" s="3"/>
    </row>
    <row r="713" spans="249:255" ht="13.5" customHeight="1">
      <c r="IO713" s="89" t="s">
        <v>353</v>
      </c>
      <c r="IP713" s="3" t="s">
        <v>352</v>
      </c>
      <c r="IR713" s="3" t="s">
        <v>955</v>
      </c>
      <c r="IS713" s="3" t="s">
        <v>873</v>
      </c>
      <c r="IT713" s="3"/>
      <c r="IU713" s="3"/>
    </row>
    <row r="714" spans="249:255" ht="13.5" customHeight="1">
      <c r="IO714" s="89" t="s">
        <v>180</v>
      </c>
      <c r="IP714" s="3" t="s">
        <v>179</v>
      </c>
      <c r="IR714" s="3" t="s">
        <v>955</v>
      </c>
      <c r="IS714" s="3" t="s">
        <v>875</v>
      </c>
      <c r="IT714" s="89"/>
      <c r="IU714" s="3"/>
    </row>
    <row r="715" spans="249:255" ht="13.5" customHeight="1">
      <c r="IO715" s="3" t="s">
        <v>1601</v>
      </c>
      <c r="IP715" s="3" t="s">
        <v>1600</v>
      </c>
      <c r="IR715" s="3" t="s">
        <v>955</v>
      </c>
      <c r="IS715" s="3" t="s">
        <v>877</v>
      </c>
      <c r="IT715" s="89"/>
      <c r="IU715" s="3"/>
    </row>
    <row r="716" spans="249:255" ht="13.5" customHeight="1">
      <c r="IO716" s="3" t="s">
        <v>1662</v>
      </c>
      <c r="IP716" s="3" t="s">
        <v>1661</v>
      </c>
      <c r="IR716" s="3" t="s">
        <v>955</v>
      </c>
      <c r="IS716" s="3" t="s">
        <v>879</v>
      </c>
      <c r="IT716" s="3"/>
      <c r="IU716" s="3"/>
    </row>
    <row r="717" spans="249:255" ht="13.5" customHeight="1">
      <c r="IO717" s="3" t="s">
        <v>385</v>
      </c>
      <c r="IP717" s="3" t="s">
        <v>384</v>
      </c>
      <c r="IR717" s="3" t="s">
        <v>955</v>
      </c>
      <c r="IS717" s="3" t="s">
        <v>883</v>
      </c>
      <c r="IT717" s="3"/>
      <c r="IU717" s="3"/>
    </row>
    <row r="718" spans="249:255" ht="13.5" customHeight="1">
      <c r="IO718" s="3" t="s">
        <v>1451</v>
      </c>
      <c r="IP718" s="3" t="s">
        <v>1450</v>
      </c>
      <c r="IR718" s="3" t="s">
        <v>955</v>
      </c>
      <c r="IS718" s="89" t="s">
        <v>885</v>
      </c>
      <c r="IT718" s="3"/>
      <c r="IU718" s="3"/>
    </row>
    <row r="719" spans="249:255" ht="13.5" customHeight="1">
      <c r="IO719" s="3" t="s">
        <v>1479</v>
      </c>
      <c r="IP719" s="3" t="s">
        <v>1478</v>
      </c>
      <c r="IR719" s="3" t="s">
        <v>955</v>
      </c>
      <c r="IS719" s="3" t="s">
        <v>887</v>
      </c>
      <c r="IT719" s="3"/>
      <c r="IU719" s="3"/>
    </row>
    <row r="720" spans="249:255" ht="13.5" customHeight="1">
      <c r="IO720" s="89" t="s">
        <v>387</v>
      </c>
      <c r="IP720" s="3" t="s">
        <v>386</v>
      </c>
      <c r="IR720" s="3" t="s">
        <v>955</v>
      </c>
      <c r="IS720" s="3" t="s">
        <v>889</v>
      </c>
      <c r="IT720" s="3"/>
      <c r="IU720" s="3"/>
    </row>
    <row r="721" spans="249:255" ht="13.5" customHeight="1">
      <c r="IO721" s="89" t="s">
        <v>909</v>
      </c>
      <c r="IP721" s="3" t="s">
        <v>908</v>
      </c>
      <c r="IR721" s="3" t="s">
        <v>955</v>
      </c>
      <c r="IS721" s="3" t="s">
        <v>891</v>
      </c>
      <c r="IT721" s="89"/>
      <c r="IU721" s="3"/>
    </row>
    <row r="722" spans="249:255" ht="13.5" customHeight="1">
      <c r="IO722" s="3" t="s">
        <v>1481</v>
      </c>
      <c r="IP722" s="3" t="s">
        <v>1480</v>
      </c>
      <c r="IR722" s="3" t="s">
        <v>955</v>
      </c>
      <c r="IS722" s="3" t="s">
        <v>893</v>
      </c>
      <c r="IT722" s="89"/>
      <c r="IU722" s="3"/>
    </row>
    <row r="723" spans="249:255" ht="13.5" customHeight="1">
      <c r="IO723" s="89" t="s">
        <v>595</v>
      </c>
      <c r="IP723" s="3" t="s">
        <v>594</v>
      </c>
      <c r="IR723" s="3" t="s">
        <v>955</v>
      </c>
      <c r="IS723" s="3" t="s">
        <v>895</v>
      </c>
      <c r="IT723" s="3"/>
      <c r="IU723" s="3"/>
    </row>
    <row r="724" spans="249:255" ht="13.5" customHeight="1">
      <c r="IO724" s="88" t="s">
        <v>98</v>
      </c>
      <c r="IP724" s="3" t="s">
        <v>97</v>
      </c>
      <c r="IR724" s="3" t="s">
        <v>955</v>
      </c>
      <c r="IS724" s="3" t="s">
        <v>897</v>
      </c>
      <c r="IT724" s="89"/>
      <c r="IU724" s="3"/>
    </row>
    <row r="725" spans="249:255" ht="13.5" customHeight="1">
      <c r="IO725" s="3" t="s">
        <v>664</v>
      </c>
      <c r="IP725" s="3" t="s">
        <v>663</v>
      </c>
      <c r="IR725" s="3" t="s">
        <v>955</v>
      </c>
      <c r="IS725" s="3" t="s">
        <v>899</v>
      </c>
      <c r="IT725" s="88"/>
      <c r="IU725" s="3"/>
    </row>
    <row r="726" spans="249:255" ht="13.5" customHeight="1">
      <c r="IO726" s="3" t="s">
        <v>418</v>
      </c>
      <c r="IP726" s="3" t="s">
        <v>417</v>
      </c>
      <c r="IR726" s="3" t="s">
        <v>955</v>
      </c>
      <c r="IS726" s="88" t="s">
        <v>901</v>
      </c>
      <c r="IT726" s="3"/>
      <c r="IU726" s="3"/>
    </row>
    <row r="727" spans="249:255" ht="13.5" customHeight="1">
      <c r="IO727" s="89" t="s">
        <v>2</v>
      </c>
      <c r="IP727" s="3" t="s">
        <v>1</v>
      </c>
      <c r="IR727" s="3" t="s">
        <v>955</v>
      </c>
      <c r="IS727" s="3" t="s">
        <v>903</v>
      </c>
      <c r="IT727" s="3"/>
      <c r="IU727" s="3"/>
    </row>
    <row r="728" spans="249:255" ht="13.5" customHeight="1">
      <c r="IO728" s="89" t="s">
        <v>488</v>
      </c>
      <c r="IP728" s="3" t="s">
        <v>487</v>
      </c>
      <c r="IR728" s="3" t="s">
        <v>955</v>
      </c>
      <c r="IS728" s="3" t="s">
        <v>905</v>
      </c>
      <c r="IT728" s="89"/>
      <c r="IU728" s="3"/>
    </row>
    <row r="729" spans="249:255" ht="13.5" customHeight="1">
      <c r="IO729" s="3" t="s">
        <v>355</v>
      </c>
      <c r="IP729" s="3" t="s">
        <v>354</v>
      </c>
      <c r="IR729" s="3" t="s">
        <v>955</v>
      </c>
      <c r="IS729" s="88" t="s">
        <v>907</v>
      </c>
      <c r="IT729" s="89"/>
      <c r="IU729" s="3"/>
    </row>
    <row r="730" spans="249:255" ht="13.5" customHeight="1">
      <c r="IO730" s="3" t="s">
        <v>420</v>
      </c>
      <c r="IP730" s="3" t="s">
        <v>419</v>
      </c>
      <c r="IR730" s="3" t="s">
        <v>955</v>
      </c>
      <c r="IS730" s="89" t="s">
        <v>909</v>
      </c>
      <c r="IT730" s="3"/>
      <c r="IU730" s="3"/>
    </row>
    <row r="731" spans="249:255" ht="13.5" customHeight="1">
      <c r="IO731" s="30"/>
      <c r="IP731" s="30"/>
      <c r="IR731" s="3" t="s">
        <v>955</v>
      </c>
      <c r="IS731" s="88" t="s">
        <v>1024</v>
      </c>
      <c r="IT731" s="3"/>
      <c r="IU731" s="3"/>
    </row>
    <row r="732" spans="252:255" ht="13.5" customHeight="1">
      <c r="IR732" s="3" t="s">
        <v>910</v>
      </c>
      <c r="IS732" s="87" t="s">
        <v>910</v>
      </c>
      <c r="IT732" s="3"/>
      <c r="IU732" s="3"/>
    </row>
    <row r="735" ht="13.5" customHeight="1">
      <c r="IO735" s="21" t="s">
        <v>996</v>
      </c>
    </row>
    <row r="736" ht="13.5" customHeight="1">
      <c r="IO736" s="21" t="s">
        <v>997</v>
      </c>
    </row>
    <row r="737" ht="13.5" customHeight="1">
      <c r="IO737" s="21" t="s">
        <v>998</v>
      </c>
    </row>
    <row r="738" ht="13.5" customHeight="1">
      <c r="IO738" s="21" t="s">
        <v>999</v>
      </c>
    </row>
    <row r="739" ht="13.5" customHeight="1">
      <c r="IO739" s="21" t="s">
        <v>1000</v>
      </c>
    </row>
    <row r="740" ht="13.5" customHeight="1">
      <c r="IO740" s="21" t="s">
        <v>1001</v>
      </c>
    </row>
    <row r="741" ht="13.5" customHeight="1">
      <c r="IO741" s="21" t="s">
        <v>1002</v>
      </c>
    </row>
    <row r="742" ht="13.5" customHeight="1">
      <c r="IO742" s="21" t="s">
        <v>1003</v>
      </c>
    </row>
    <row r="743" ht="13.5" customHeight="1">
      <c r="IO743" s="21" t="s">
        <v>1752</v>
      </c>
    </row>
  </sheetData>
  <sheetProtection password="EB66" sheet="1"/>
  <mergeCells count="81">
    <mergeCell ref="M6:V6"/>
    <mergeCell ref="AC10:AG10"/>
    <mergeCell ref="AG17:AO17"/>
    <mergeCell ref="AH8:AO8"/>
    <mergeCell ref="M14:V14"/>
    <mergeCell ref="AC8:AG8"/>
    <mergeCell ref="M8:AA8"/>
    <mergeCell ref="X15:AF15"/>
    <mergeCell ref="M16:V16"/>
    <mergeCell ref="X18:AF18"/>
    <mergeCell ref="M21:T21"/>
    <mergeCell ref="X17:AF17"/>
    <mergeCell ref="B22:L22"/>
    <mergeCell ref="B21:L21"/>
    <mergeCell ref="B20:AD20"/>
    <mergeCell ref="M22:O22"/>
    <mergeCell ref="B19:L19"/>
    <mergeCell ref="B17:L17"/>
    <mergeCell ref="A1:U1"/>
    <mergeCell ref="V1:AQ1"/>
    <mergeCell ref="AG14:AO14"/>
    <mergeCell ref="W6:AA6"/>
    <mergeCell ref="AC6:AE6"/>
    <mergeCell ref="AF6:AG6"/>
    <mergeCell ref="B8:L8"/>
    <mergeCell ref="B6:L6"/>
    <mergeCell ref="X14:AF14"/>
    <mergeCell ref="M4:AA4"/>
    <mergeCell ref="B14:L14"/>
    <mergeCell ref="B15:L15"/>
    <mergeCell ref="B16:L16"/>
    <mergeCell ref="M10:AA10"/>
    <mergeCell ref="X13:AF13"/>
    <mergeCell ref="B12:L12"/>
    <mergeCell ref="B26:L26"/>
    <mergeCell ref="B25:L25"/>
    <mergeCell ref="M26:AO26"/>
    <mergeCell ref="M33:R33"/>
    <mergeCell ref="B4:I4"/>
    <mergeCell ref="AH10:AO10"/>
    <mergeCell ref="X30:AF30"/>
    <mergeCell ref="B27:L27"/>
    <mergeCell ref="M12:AO12"/>
    <mergeCell ref="B23:L23"/>
    <mergeCell ref="B39:L39"/>
    <mergeCell ref="B38:L38"/>
    <mergeCell ref="B41:L41"/>
    <mergeCell ref="B40:L40"/>
    <mergeCell ref="B37:L37"/>
    <mergeCell ref="M23:AO23"/>
    <mergeCell ref="B35:L35"/>
    <mergeCell ref="M28:R28"/>
    <mergeCell ref="M27:AO27"/>
    <mergeCell ref="M25:AO25"/>
    <mergeCell ref="M24:P24"/>
    <mergeCell ref="M29:R29"/>
    <mergeCell ref="B32:AO32"/>
    <mergeCell ref="B36:L36"/>
    <mergeCell ref="B34:L34"/>
    <mergeCell ref="B24:L24"/>
    <mergeCell ref="M31:R31"/>
    <mergeCell ref="B31:L31"/>
    <mergeCell ref="B33:L33"/>
    <mergeCell ref="B29:L29"/>
    <mergeCell ref="M37:R37"/>
    <mergeCell ref="M34:AO34"/>
    <mergeCell ref="M35:AO35"/>
    <mergeCell ref="M36:R36"/>
    <mergeCell ref="M41:T41"/>
    <mergeCell ref="M40:AO40"/>
    <mergeCell ref="M39:AO39"/>
    <mergeCell ref="M38:AO38"/>
    <mergeCell ref="B45:L45"/>
    <mergeCell ref="M44:T44"/>
    <mergeCell ref="M42:AO42"/>
    <mergeCell ref="M43:T43"/>
    <mergeCell ref="B43:L43"/>
    <mergeCell ref="B42:L42"/>
    <mergeCell ref="U44:AO44"/>
    <mergeCell ref="M45:T45"/>
    <mergeCell ref="B44:L44"/>
  </mergeCells>
  <dataValidations count="45">
    <dataValidation allowBlank="1" showErrorMessage="1" prompt="&#10;" error="&#10;" sqref="M9:V9"/>
    <dataValidation type="whole" allowBlank="1" showInputMessage="1" showErrorMessage="1" prompt="Enter numeric values without using special characters like &quot;/&quot; or &quot;-&quot;" error="Only numeric characters allowed" sqref="AP34:AX35 AP48:AX49">
      <formula1>0</formula1>
      <formula2>9.99999999999999E+23</formula2>
    </dataValidation>
    <dataValidation allowBlank="1" showInputMessage="1" showErrorMessage="1" prompt="Select Quarter" error="Wrong Selection" sqref="W6:AA6"/>
    <dataValidation allowBlank="1" showInputMessage="1" showErrorMessage="1" prompt="Select Year" error="Incorrect selection" sqref="AC6:AE6"/>
    <dataValidation allowBlank="1" showInputMessage="1" showErrorMessage="1" prompt="Enter Date" error="Wrong Selection" sqref="AG9:AO9"/>
    <dataValidation type="textLength" allowBlank="1" showInputMessage="1" showErrorMessage="1" errorTitle="Error" error="Should be Blank" sqref="L10:L11 M11:S11">
      <formula1>0</formula1>
      <formula2>0</formula2>
    </dataValidation>
    <dataValidation type="textLength" allowBlank="1" showInputMessage="1" showErrorMessage="1" prompt="Maximum Length=75, including spaces.  Field should neither contain all special characters nor all numerals." errorTitle="Error" error="Maximum Length=75, including spaces.  Field should neither contain all special characters nor all numerals." sqref="M12:AO12">
      <formula1>1</formula1>
      <formula2>75</formula2>
    </dataValidation>
    <dataValidation type="textLength" allowBlank="1" showInputMessage="1" showErrorMessage="1" error="Should be Blank" sqref="L7 K10:K11">
      <formula1>0</formula1>
      <formula2>0</formula2>
    </dataValidation>
    <dataValidation type="textLength" operator="equal" allowBlank="1" showInputMessage="1" showErrorMessage="1" prompt="Mandatory, Length=10 digit alphanumeric&#10;" error="Length=10 characters" sqref="M14:V14">
      <formula1>10</formula1>
    </dataValidation>
    <dataValidation type="list" allowBlank="1" showInputMessage="1" showErrorMessage="1" prompt="Please click on the arrow on the right side of the cell and select the correct Upload Type" sqref="M6:V6">
      <formula1>"Supplementary"</formula1>
    </dataValidation>
    <dataValidation type="textLength" allowBlank="1" showInputMessage="1" showErrorMessage="1" prompt="Maximum Length=8" error="Length&lt;=8.  Field should not contain all special characters.  " sqref="U21:AO21">
      <formula1>1</formula1>
      <formula2>8</formula2>
    </dataValidation>
    <dataValidation type="textLength" allowBlank="1" showInputMessage="1" showErrorMessage="1" prompt="Maximum Length=3" error="Length&lt;=3.&#10;Field should not contain all special characters." sqref="P22:AO22">
      <formula1>1</formula1>
      <formula2>3</formula2>
    </dataValidation>
    <dataValidation type="textLength" allowBlank="1" showInputMessage="1" showErrorMessage="1" prompt="Maximum Length=25, including spaces.  Field should neither contain all special characters nor all numerals. One of the fields 4.1,4.2,4.3,4.4 should be present." error="Length&lt;=25.&#10;Field should neither contain all special characters nor all numerals." sqref="M23:AO23">
      <formula1>1</formula1>
      <formula2>25</formula2>
    </dataValidation>
    <dataValidation type="textLength" allowBlank="1" showInputMessage="1" showErrorMessage="1" prompt="Maximum Length=4" error="Length&lt;=4.&#10;Field should not contain all special characters." sqref="Q24:AO24">
      <formula1>1</formula1>
      <formula2>4</formula2>
    </dataValidation>
    <dataValidation type="textLength" allowBlank="1" showInputMessage="1" showErrorMessage="1" prompt="Maximum Length = 6" errorTitle="Error" error="Maximum Length = 25" sqref="S28:AO28">
      <formula1>1</formula1>
      <formula2>6</formula2>
    </dataValidation>
    <dataValidation type="textLength" operator="equal" allowBlank="1" showInputMessage="1" showErrorMessage="1" prompt="Length = 6" errorTitle="Error" error="Length = 6, should be numeric and non-negative." sqref="S29:AO29">
      <formula1>6</formula1>
    </dataValidation>
    <dataValidation type="textLength" operator="equal" allowBlank="1" showInputMessage="1" showErrorMessage="1" prompt="length = 6.  Should be in financial year format" error="length = 6.&#10;Value should be numeric and negative values are not allowed.&#10;Should in financial year format" sqref="S33:AO33">
      <formula1>6</formula1>
    </dataValidation>
    <dataValidation type="textLength" allowBlank="1" showInputMessage="1" showErrorMessage="1" prompt="Maximum Length = 9" error="length&gt; 0 and &lt;=9.&#10;Value should be numeric and negative values are not allowed.&#10;Value should be equal to the total number of transactions reported for this return." sqref="M34">
      <formula1>1</formula1>
      <formula2>9</formula2>
    </dataValidation>
    <dataValidation type="textLength" operator="equal" allowBlank="1" showInputMessage="1" showErrorMessage="1" prompt="Length = 8" errorTitle="Error" error="Length =8 and in Date format" sqref="U41:AO41 U43:AO43">
      <formula1>8</formula1>
    </dataValidation>
    <dataValidation type="textLength" allowBlank="1" showInputMessage="1" showErrorMessage="1" prompt="Value must be provided if 'AO Approval Flag' is 'Y', must be NULL if 'AO Approval Flag' is 'N'.  Maximum Length=15" error="Value must be provided if 'AO Approval Flag' is 'Y', must be NULL if 'AO Approval Flag' is 'N'." sqref="U44:U45 V45:AO45">
      <formula1>0</formula1>
      <formula2>15</formula2>
    </dataValidation>
    <dataValidation type="textLength" operator="equal" allowBlank="1" showInputMessage="1" showErrorMessage="1" prompt="Length = 15" error="Length = 15" sqref="M10:AA10 M8:AA8">
      <formula1>15</formula1>
    </dataValidation>
    <dataValidation operator="lessThan" allowBlank="1" showInputMessage="1" showErrorMessage="1" prompt="Enter date in dd-mm-yyyy format. eg. 30-04-2005" errorTitle="Error" error="Enter date in dd-mm-yyyy format. eg. 31-03-2004" sqref="M41:T41"/>
    <dataValidation allowBlank="1" showInputMessage="1" showErrorMessage="1" prompt="Enter date in dd-mm-yyyy format. eg. 31-03-2005" error="Enter date in dd-mm-yyyy format. eg. 31-03-2004" sqref="AH10:AO10"/>
    <dataValidation type="textLength" allowBlank="1" showInputMessage="1" showErrorMessage="1" prompt="Maximum Length =15.&#10;Value should be Numeric and negative values are not accepted." error="Maximum Length =15.&#10;Value should be Numeric and negative values are not accepted." sqref="M4:AA4">
      <formula1>1</formula1>
      <formula2>15</formula2>
    </dataValidation>
    <dataValidation type="textLength" allowBlank="1" showInputMessage="1" showErrorMessage="1" prompt="Maximum Length = 15" error="length&gt; 0 and length&lt;=15.&#10;Value should be numeric.  Negative values are not allowed for Original return.&#10;Value should be equal to the total Amount of transactions reported for this return." sqref="M35:AO35">
      <formula1>1</formula1>
      <formula2>15</formula2>
    </dataValidation>
    <dataValidation type="list" allowBlank="1" showInputMessage="1" showErrorMessage="1" prompt="Please click on the arrow on the right side of the cell and select the correct Response Type Flag" errorTitle="Error" error="Value must be either 'Y' or 'N'" sqref="M43:T43">
      <formula1>"Self,CIT(CIB),TINFC"</formula1>
    </dataValidation>
    <dataValidation type="textLength" allowBlank="1" showInputMessage="1" showErrorMessage="1" prompt="Maximum Length = 75, including spaces.  Field should neither contain all special characters nor all numerals." error="Length &gt;0 and &lt;=75.&#10;Field should neither contain all special characters nor all numerals." sqref="M38:AO38">
      <formula1>1</formula1>
      <formula2>75</formula2>
    </dataValidation>
    <dataValidation type="textLength" allowBlank="1" showInputMessage="1" showErrorMessage="1" prompt="Maximum Length = 75, including spaces.  Field should neither contain all special characters nor all numerals." errorTitle="Error" error="Length &gt;0 and &lt;=75.&#10;Field should neither contain all special characters nor all numerals." sqref="M39:AO39">
      <formula1>1</formula1>
      <formula2>75</formula2>
    </dataValidation>
    <dataValidation type="textLength" allowBlank="1" showInputMessage="1" showErrorMessage="1" prompt="Maximum Length = 25, including spaces.  Field should neither contain all special characters nor all numerals." errorTitle="Error" error="Length &gt;0 and &lt;=25.&#10;Field should neither contain all special characters nor all numerals." sqref="M42:AO42">
      <formula1>1</formula1>
      <formula2>25</formula2>
    </dataValidation>
    <dataValidation type="textLength" allowBlank="1" showInputMessage="1" showErrorMessage="1" prompt="Maximum Length=8, including spaces.  Field should not  contain all special characters. One of the fields 4.1,4.2,4.3,4.4 should be present." error="Length&lt;=8.  Field should not contain all special characters.  " sqref="M21:T21">
      <formula1>1</formula1>
      <formula2>8</formula2>
    </dataValidation>
    <dataValidation type="textLength" allowBlank="1" showInputMessage="1" showErrorMessage="1" prompt="Maximum Length=3, including spaces.  Field should not contain all special          characters. One of the fields 4.1,4.2,4.3,4.4  should be present" error="Length&lt;=3.&#10;Field should not contain all special characters." sqref="M22:O22">
      <formula1>1</formula1>
      <formula2>3</formula2>
    </dataValidation>
    <dataValidation type="textLength" allowBlank="1" showInputMessage="1" showErrorMessage="1" prompt="Maximum Length=4, including spaces.  Field should not contain all special     characters. One of the fields 4.1,4.2,4.3,4.4 should be present" error="Length&lt;=4.&#10;Field should not contain all special characters." sqref="M24:P24">
      <formula1>1</formula1>
      <formula2>4</formula2>
    </dataValidation>
    <dataValidation type="textLength" allowBlank="1" showInputMessage="1" showErrorMessage="1" prompt="Maximum Length = 25, including spaces.  Field should neither contain all special characters nor all numerals." errorTitle="Error" error="length &gt;0 and &lt;= 25.&#10;Field should neither contain all special characters nor all numerals." sqref="M26:AO26">
      <formula1>1</formula1>
      <formula2>25</formula2>
    </dataValidation>
    <dataValidation type="textLength" allowBlank="1" showInputMessage="1" showErrorMessage="1" prompt="Maximum Length = 60, including spaces.  Field should neither contain all special characters nor all numerals." errorTitle="Error" error="length &gt;0 and &lt;= 60.&#10;Field should neither contain all special characters nor all numerals." sqref="M25:AO25">
      <formula1>1</formula1>
      <formula2>60</formula2>
    </dataValidation>
    <dataValidation type="textLength" operator="equal" allowBlank="1" showInputMessage="1" showErrorMessage="1" prompt="Length = 6, should be numeric and non-negative." errorTitle="Error" error="Length = 6, should be numeric and non-negative." sqref="M29:R29">
      <formula1>6</formula1>
    </dataValidation>
    <dataValidation type="textLength" allowBlank="1" showInputMessage="1" showErrorMessage="1" prompt="Maximum Length = 75, including spaces." errorTitle="Error" error="Length &gt;0 and &lt;=75." sqref="M40:AO40">
      <formula1>1</formula1>
      <formula2>75</formula2>
    </dataValidation>
    <dataValidation type="textLength" operator="equal" allowBlank="1" showInputMessage="1" showErrorMessage="1" prompt="Mandatory for Non Government Filers , Length = 10 digit alphanumeric&#10;" error="Mandatory for Non Government Filers , Length = 10 Characters.&#10;" sqref="M16:V16">
      <formula1>10</formula1>
    </dataValidation>
    <dataValidation type="list" allowBlank="1" showInputMessage="1" showErrorMessage="1" prompt="Please click on the arrow on the right side of the cell and select the correct Status of Filer" errorTitle="Error" error="Invalid status of Filer. Please select from the List." sqref="M31:R31">
      <formula1>"Company,Government Office,Banks"</formula1>
    </dataValidation>
    <dataValidation type="list" allowBlank="1" showInputMessage="1" showErrorMessage="1" prompt="Please click on the arrow on the right side of the cell and select the correct State Code" errorTitle="Error" error="Invalid State.  Please select from the list" sqref="M27:AO27">
      <formula1>stateNames</formula1>
    </dataValidation>
    <dataValidation type="list" allowBlank="1" showInputMessage="1" showErrorMessage="1" prompt="First select State Code.  Please click on the arrow on the right side of the cell and select the correct District Code." errorTitle="Error" error="Invalid district.  Please select from the list." sqref="M28:R28">
      <formula1>OFFSET($IS$128,MATCH(M27,$IR$128:$IR$2000,0)-1,0,COUNTIF($IR$128:$IR$2000,M27),1)</formula1>
    </dataValidation>
    <dataValidation type="list" operator="lessThanOrEqual" allowBlank="1" showInputMessage="1" showErrorMessage="1" prompt="Please click on the arrow on the right side of the cell and select the correct CIT(CIB)" errorTitle="Error" error="Invalid Jurisdictional CIT(CIB).  Please select from the list." sqref="M36:R36">
      <formula1>$IT$88:$IT$105</formula1>
    </dataValidation>
    <dataValidation type="list" allowBlank="1" showInputMessage="1" showErrorMessage="1" prompt="Please click on the arrow on the right side of the cell and select the correct Medium of AIR" errorTitle="Error" error="Invalid Medium of AIR.  Please select from the list." sqref="M37:R37">
      <formula1>"CD,Floppy,DVD,Internet"</formula1>
    </dataValidation>
    <dataValidation type="textLength" allowBlank="1" showInputMessage="1" showErrorMessage="1" prompt="CIT (CIB) Letter Date" error="Value must be provided if 'AO Approval Flag' is 'Y', must be NULL if 'AO Approval Flag' is 'N'." sqref="M44:T44">
      <formula1>0</formula1>
      <formula2>15</formula2>
    </dataValidation>
    <dataValidation type="textLength" allowBlank="1" showInputMessage="1" showErrorMessage="1" prompt="CIT (CIB) Letter Reference Number" error="Value must be provided if 'AO Approval Flag' is 'Y', must be NULL if 'AO Approval Flag' is 'N'." sqref="M45:T45">
      <formula1>0</formula1>
      <formula2>15</formula2>
    </dataValidation>
    <dataValidation allowBlank="1" showInputMessage="1" showErrorMessage="1" prompt="Enter date in dd-mm-yyyy format. eg. 31-03-2005" error="Enter date in dd-mm-yyyy format. eg. 31-03-2004" sqref="AH8:AO8"/>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sheetPr codeName="Sheet2"/>
  <dimension ref="A1:IS739"/>
  <sheetViews>
    <sheetView zoomScalePageLayoutView="0" workbookViewId="0" topLeftCell="A1">
      <pane ySplit="5" topLeftCell="A6" activePane="bottomLeft" state="frozen"/>
      <selection pane="topLeft" activeCell="A1" sqref="A1"/>
      <selection pane="bottomLeft" activeCell="A6" sqref="A6"/>
    </sheetView>
  </sheetViews>
  <sheetFormatPr defaultColWidth="9.140625" defaultRowHeight="12.75"/>
  <cols>
    <col min="1" max="1" width="11.8515625" style="0" customWidth="1"/>
    <col min="2" max="2" width="12.57421875" style="0" customWidth="1"/>
    <col min="3" max="3" width="33.140625" style="0" customWidth="1"/>
    <col min="4" max="4" width="10.00390625" style="0" customWidth="1"/>
    <col min="5" max="5" width="11.28125" style="54" bestFit="1" customWidth="1"/>
    <col min="6" max="6" width="27.8515625" style="0" customWidth="1"/>
    <col min="7" max="7" width="14.7109375" style="0" bestFit="1" customWidth="1"/>
    <col min="8" max="8" width="14.28125" style="0" bestFit="1" customWidth="1"/>
    <col min="10" max="10" width="12.140625" style="0" customWidth="1"/>
    <col min="11" max="11" width="11.421875" style="0" customWidth="1"/>
    <col min="12" max="12" width="14.140625" style="0" bestFit="1" customWidth="1"/>
    <col min="13" max="13" width="10.421875" style="0" customWidth="1"/>
    <col min="14" max="14" width="12.8515625" style="0" bestFit="1" customWidth="1"/>
    <col min="15" max="15" width="10.7109375" style="0" bestFit="1" customWidth="1"/>
    <col min="16" max="16" width="38.8515625" style="0" bestFit="1" customWidth="1"/>
    <col min="17" max="17" width="18.57421875" style="0" customWidth="1"/>
    <col min="19" max="19" width="9.140625" style="54" customWidth="1"/>
    <col min="20" max="20" width="11.00390625" style="54" bestFit="1" customWidth="1"/>
    <col min="21" max="21" width="11.00390625" style="54" customWidth="1"/>
    <col min="22" max="22" width="15.140625" style="0" bestFit="1" customWidth="1"/>
    <col min="23" max="23" width="13.57421875" style="0" customWidth="1"/>
    <col min="24" max="25" width="12.57421875" style="0" customWidth="1"/>
    <col min="26" max="26" width="12.00390625" style="0" customWidth="1"/>
    <col min="27" max="27" width="12.8515625" style="0" bestFit="1" customWidth="1"/>
    <col min="28" max="28" width="10.7109375" style="0" bestFit="1" customWidth="1"/>
    <col min="29" max="29" width="25.421875" style="0" bestFit="1" customWidth="1"/>
    <col min="30" max="30" width="20.28125" style="0" customWidth="1"/>
    <col min="31" max="31" width="11.28125" style="0" customWidth="1"/>
    <col min="32" max="248" width="9.140625" style="134" customWidth="1"/>
    <col min="249" max="249" width="26.7109375" style="134" bestFit="1" customWidth="1"/>
    <col min="250" max="251" width="9.140625" style="134" customWidth="1"/>
    <col min="252" max="253" width="20.28125" style="134" bestFit="1" customWidth="1"/>
    <col min="254" max="16384" width="9.140625" style="134" customWidth="1"/>
  </cols>
  <sheetData>
    <row r="1" spans="1:31" ht="15.75">
      <c r="A1" s="4"/>
      <c r="B1" s="5"/>
      <c r="C1" s="5"/>
      <c r="D1" s="5"/>
      <c r="E1" s="53"/>
      <c r="F1" s="5"/>
      <c r="G1" s="5"/>
      <c r="H1" s="5"/>
      <c r="I1" s="5"/>
      <c r="J1" s="5"/>
      <c r="K1" s="5"/>
      <c r="L1" s="5"/>
      <c r="M1" s="5"/>
      <c r="N1" s="5"/>
      <c r="O1" s="5"/>
      <c r="P1" s="5"/>
      <c r="Q1" s="5"/>
      <c r="R1" s="5"/>
      <c r="S1" s="53"/>
      <c r="T1" s="53"/>
      <c r="U1" s="53"/>
      <c r="V1" s="5"/>
      <c r="W1" s="5"/>
      <c r="X1" s="5"/>
      <c r="Y1" s="5"/>
      <c r="Z1" s="5"/>
      <c r="AA1" s="5"/>
      <c r="AB1" s="5"/>
      <c r="AC1" s="5"/>
      <c r="AD1" s="5"/>
      <c r="AE1" s="5"/>
    </row>
    <row r="2" spans="1:31" ht="15.75">
      <c r="A2" s="4">
        <v>9</v>
      </c>
      <c r="B2" s="5" t="s">
        <v>1108</v>
      </c>
      <c r="C2" s="5"/>
      <c r="D2" s="5"/>
      <c r="E2" s="53"/>
      <c r="F2" s="5"/>
      <c r="G2" s="5"/>
      <c r="H2" s="5"/>
      <c r="I2" s="5"/>
      <c r="J2" s="5"/>
      <c r="K2" s="5"/>
      <c r="L2" s="5"/>
      <c r="M2" s="5"/>
      <c r="N2" s="5"/>
      <c r="O2" s="5"/>
      <c r="P2" s="5"/>
      <c r="Q2" s="5"/>
      <c r="R2" s="5"/>
      <c r="S2" s="53"/>
      <c r="T2" s="53"/>
      <c r="U2" s="53"/>
      <c r="V2" s="5"/>
      <c r="W2" s="5"/>
      <c r="X2" s="5"/>
      <c r="Y2" s="5"/>
      <c r="Z2" s="5"/>
      <c r="AA2" s="5"/>
      <c r="AB2" s="5"/>
      <c r="AC2" s="5"/>
      <c r="AD2" s="5"/>
      <c r="AE2" s="5"/>
    </row>
    <row r="3" spans="1:31" ht="15.75">
      <c r="A3" s="4"/>
      <c r="B3" s="5"/>
      <c r="C3" s="5"/>
      <c r="D3" s="5"/>
      <c r="E3" s="53"/>
      <c r="F3" s="5"/>
      <c r="G3" s="5"/>
      <c r="H3" s="5"/>
      <c r="I3" s="5"/>
      <c r="J3" s="283" t="s">
        <v>994</v>
      </c>
      <c r="K3" s="283"/>
      <c r="L3" s="283"/>
      <c r="M3" s="283"/>
      <c r="N3" s="5"/>
      <c r="O3" s="5"/>
      <c r="P3" s="5"/>
      <c r="Q3" s="5"/>
      <c r="R3" s="5"/>
      <c r="S3" s="53"/>
      <c r="T3" s="53"/>
      <c r="U3" s="53"/>
      <c r="V3" s="5"/>
      <c r="W3" s="283" t="s">
        <v>995</v>
      </c>
      <c r="X3" s="283"/>
      <c r="Y3" s="283"/>
      <c r="Z3" s="283"/>
      <c r="AA3" s="5"/>
      <c r="AB3" s="5"/>
      <c r="AC3" s="5"/>
      <c r="AD3" s="5"/>
      <c r="AE3" s="5"/>
    </row>
    <row r="4" spans="1:31" ht="139.5" customHeight="1">
      <c r="A4" s="40" t="s">
        <v>191</v>
      </c>
      <c r="B4" s="40" t="s">
        <v>1184</v>
      </c>
      <c r="C4" s="51" t="s">
        <v>1087</v>
      </c>
      <c r="D4" s="51" t="s">
        <v>1365</v>
      </c>
      <c r="E4" s="51" t="s">
        <v>1185</v>
      </c>
      <c r="F4" s="85" t="s">
        <v>645</v>
      </c>
      <c r="G4" s="92" t="s">
        <v>1187</v>
      </c>
      <c r="H4" s="92" t="s">
        <v>1285</v>
      </c>
      <c r="I4" s="93" t="s">
        <v>1188</v>
      </c>
      <c r="J4" s="93" t="s">
        <v>1189</v>
      </c>
      <c r="K4" s="93" t="s">
        <v>1190</v>
      </c>
      <c r="L4" s="93" t="s">
        <v>1191</v>
      </c>
      <c r="M4" s="93" t="s">
        <v>1192</v>
      </c>
      <c r="N4" s="40" t="s">
        <v>1193</v>
      </c>
      <c r="O4" s="40" t="s">
        <v>1194</v>
      </c>
      <c r="P4" s="98" t="s">
        <v>1069</v>
      </c>
      <c r="Q4" s="40" t="s">
        <v>1070</v>
      </c>
      <c r="R4" s="93" t="s">
        <v>1196</v>
      </c>
      <c r="S4" s="84" t="s">
        <v>1197</v>
      </c>
      <c r="T4" s="84" t="s">
        <v>1036</v>
      </c>
      <c r="U4" s="84" t="s">
        <v>192</v>
      </c>
      <c r="V4" s="40" t="s">
        <v>1199</v>
      </c>
      <c r="W4" s="93" t="s">
        <v>1200</v>
      </c>
      <c r="X4" s="93" t="s">
        <v>1201</v>
      </c>
      <c r="Y4" s="93" t="s">
        <v>1202</v>
      </c>
      <c r="Z4" s="93" t="s">
        <v>1203</v>
      </c>
      <c r="AA4" s="40" t="s">
        <v>1204</v>
      </c>
      <c r="AB4" s="40" t="s">
        <v>1205</v>
      </c>
      <c r="AC4" s="40" t="s">
        <v>1071</v>
      </c>
      <c r="AD4" s="40" t="s">
        <v>1072</v>
      </c>
      <c r="AE4" s="93" t="s">
        <v>1207</v>
      </c>
    </row>
    <row r="5" spans="1:31" ht="15.75" hidden="1">
      <c r="A5" s="39">
        <v>2</v>
      </c>
      <c r="B5" s="39">
        <v>0</v>
      </c>
      <c r="C5" s="39"/>
      <c r="D5" s="39"/>
      <c r="E5" s="39"/>
      <c r="F5" s="44" t="s">
        <v>1074</v>
      </c>
      <c r="G5" s="39"/>
      <c r="H5" s="39" t="s">
        <v>1040</v>
      </c>
      <c r="I5" s="39" t="s">
        <v>1077</v>
      </c>
      <c r="J5" s="39">
        <v>2</v>
      </c>
      <c r="K5" s="39">
        <v>2</v>
      </c>
      <c r="L5" s="39" t="s">
        <v>1076</v>
      </c>
      <c r="M5" s="52">
        <v>11</v>
      </c>
      <c r="N5" s="39" t="s">
        <v>1078</v>
      </c>
      <c r="O5" s="39" t="s">
        <v>1075</v>
      </c>
      <c r="P5" s="39" t="s">
        <v>1075</v>
      </c>
      <c r="Q5" s="39" t="s">
        <v>1075</v>
      </c>
      <c r="R5" s="39">
        <v>440001</v>
      </c>
      <c r="S5" s="39"/>
      <c r="T5" s="39"/>
      <c r="U5" s="39"/>
      <c r="V5" s="39"/>
      <c r="W5" s="39"/>
      <c r="X5" s="39"/>
      <c r="Y5" s="39"/>
      <c r="Z5" s="39"/>
      <c r="AA5" s="39"/>
      <c r="AB5" s="39"/>
      <c r="AC5" s="39"/>
      <c r="AD5" s="39"/>
      <c r="AE5" s="39"/>
    </row>
    <row r="6" spans="1:31" ht="15.75" customHeight="1">
      <c r="A6" s="147"/>
      <c r="B6" s="147"/>
      <c r="C6" s="164"/>
      <c r="D6" s="147"/>
      <c r="E6" s="149"/>
      <c r="F6" s="150"/>
      <c r="G6" s="151"/>
      <c r="H6" s="151"/>
      <c r="I6" s="147"/>
      <c r="J6" s="152"/>
      <c r="K6" s="152"/>
      <c r="L6" s="152"/>
      <c r="M6" s="152"/>
      <c r="N6" s="153"/>
      <c r="O6" s="154"/>
      <c r="P6" s="155"/>
      <c r="Q6" s="147"/>
      <c r="R6" s="156"/>
      <c r="S6" s="156"/>
      <c r="T6" s="157"/>
      <c r="U6" s="156"/>
      <c r="V6" s="148"/>
      <c r="W6" s="148"/>
      <c r="X6" s="148"/>
      <c r="Y6" s="148"/>
      <c r="Z6" s="148"/>
      <c r="AA6" s="148"/>
      <c r="AB6" s="148"/>
      <c r="AC6" s="155"/>
      <c r="AD6" s="148"/>
      <c r="AE6" s="158"/>
    </row>
    <row r="7" spans="1:31" ht="15.75">
      <c r="A7" s="147"/>
      <c r="B7" s="147"/>
      <c r="C7" s="164"/>
      <c r="D7" s="147"/>
      <c r="E7" s="149"/>
      <c r="F7" s="159"/>
      <c r="G7" s="151"/>
      <c r="H7" s="151"/>
      <c r="I7" s="147"/>
      <c r="J7" s="160"/>
      <c r="K7" s="147"/>
      <c r="L7" s="147"/>
      <c r="M7" s="147"/>
      <c r="N7" s="161"/>
      <c r="O7" s="147"/>
      <c r="P7" s="162"/>
      <c r="Q7" s="147"/>
      <c r="R7" s="156"/>
      <c r="S7" s="156"/>
      <c r="T7" s="157"/>
      <c r="U7" s="156"/>
      <c r="V7" s="148"/>
      <c r="W7" s="148"/>
      <c r="X7" s="148"/>
      <c r="Y7" s="148"/>
      <c r="Z7" s="148"/>
      <c r="AA7" s="148"/>
      <c r="AB7" s="148"/>
      <c r="AC7" s="162"/>
      <c r="AD7" s="148"/>
      <c r="AE7" s="158"/>
    </row>
    <row r="8" spans="1:31" ht="15.75">
      <c r="A8" s="147"/>
      <c r="B8" s="147"/>
      <c r="C8" s="164"/>
      <c r="D8" s="147"/>
      <c r="E8" s="149"/>
      <c r="F8" s="159"/>
      <c r="G8" s="151"/>
      <c r="H8" s="151"/>
      <c r="I8" s="147"/>
      <c r="J8" s="160"/>
      <c r="K8" s="147"/>
      <c r="L8" s="147"/>
      <c r="M8" s="147"/>
      <c r="N8" s="161"/>
      <c r="O8" s="147"/>
      <c r="P8" s="162"/>
      <c r="Q8" s="147"/>
      <c r="R8" s="156"/>
      <c r="S8" s="156"/>
      <c r="T8" s="157"/>
      <c r="U8" s="156"/>
      <c r="V8" s="148"/>
      <c r="W8" s="148"/>
      <c r="X8" s="148"/>
      <c r="Y8" s="148"/>
      <c r="Z8" s="148"/>
      <c r="AA8" s="148"/>
      <c r="AB8" s="148"/>
      <c r="AC8" s="155"/>
      <c r="AD8" s="148"/>
      <c r="AE8" s="158"/>
    </row>
    <row r="9" spans="1:31" ht="15.75">
      <c r="A9" s="147"/>
      <c r="B9" s="147"/>
      <c r="C9" s="164"/>
      <c r="D9" s="147"/>
      <c r="E9" s="149"/>
      <c r="F9" s="159"/>
      <c r="G9" s="151"/>
      <c r="H9" s="151"/>
      <c r="I9" s="147"/>
      <c r="J9" s="160"/>
      <c r="K9" s="147"/>
      <c r="L9" s="147"/>
      <c r="M9" s="147"/>
      <c r="N9" s="161"/>
      <c r="O9" s="147"/>
      <c r="P9" s="155"/>
      <c r="Q9" s="147"/>
      <c r="R9" s="156"/>
      <c r="S9" s="156"/>
      <c r="T9" s="157"/>
      <c r="U9" s="156"/>
      <c r="V9" s="148"/>
      <c r="W9" s="148"/>
      <c r="X9" s="148"/>
      <c r="Y9" s="148"/>
      <c r="Z9" s="148"/>
      <c r="AA9" s="148"/>
      <c r="AB9" s="148"/>
      <c r="AC9" s="155"/>
      <c r="AD9" s="148"/>
      <c r="AE9" s="158"/>
    </row>
    <row r="10" spans="1:31" ht="15.75">
      <c r="A10" s="147"/>
      <c r="B10" s="147"/>
      <c r="C10" s="164"/>
      <c r="D10" s="147"/>
      <c r="E10" s="149"/>
      <c r="F10" s="150"/>
      <c r="G10" s="151"/>
      <c r="H10" s="151"/>
      <c r="I10" s="147"/>
      <c r="J10" s="160"/>
      <c r="K10" s="147"/>
      <c r="L10" s="152"/>
      <c r="M10" s="152"/>
      <c r="N10" s="161"/>
      <c r="O10" s="147"/>
      <c r="P10" s="155"/>
      <c r="Q10" s="147"/>
      <c r="R10" s="156"/>
      <c r="S10" s="156"/>
      <c r="T10" s="157"/>
      <c r="U10" s="156"/>
      <c r="V10" s="148"/>
      <c r="W10" s="148"/>
      <c r="X10" s="148"/>
      <c r="Y10" s="148"/>
      <c r="Z10" s="148"/>
      <c r="AA10" s="148"/>
      <c r="AB10" s="148"/>
      <c r="AC10" s="155"/>
      <c r="AD10" s="148"/>
      <c r="AE10" s="158"/>
    </row>
    <row r="11" spans="1:31" ht="15.75">
      <c r="A11" s="147"/>
      <c r="B11" s="147"/>
      <c r="C11" s="164"/>
      <c r="D11" s="147"/>
      <c r="E11" s="149"/>
      <c r="F11" s="150"/>
      <c r="G11" s="151"/>
      <c r="H11" s="151"/>
      <c r="I11" s="147"/>
      <c r="J11" s="160"/>
      <c r="K11" s="147"/>
      <c r="L11" s="152"/>
      <c r="M11" s="163"/>
      <c r="N11" s="161"/>
      <c r="O11" s="147"/>
      <c r="P11" s="155"/>
      <c r="Q11" s="147"/>
      <c r="R11" s="156"/>
      <c r="S11" s="156"/>
      <c r="T11" s="157"/>
      <c r="U11" s="156"/>
      <c r="V11" s="148"/>
      <c r="W11" s="148"/>
      <c r="X11" s="148"/>
      <c r="Y11" s="148"/>
      <c r="Z11" s="148"/>
      <c r="AA11" s="148"/>
      <c r="AB11" s="148"/>
      <c r="AC11" s="155"/>
      <c r="AD11" s="148"/>
      <c r="AE11" s="158"/>
    </row>
    <row r="12" spans="1:31" ht="15.75">
      <c r="A12" s="147"/>
      <c r="B12" s="147"/>
      <c r="C12" s="164"/>
      <c r="D12" s="147"/>
      <c r="E12" s="149"/>
      <c r="F12" s="150"/>
      <c r="G12" s="151"/>
      <c r="H12" s="151"/>
      <c r="I12" s="147"/>
      <c r="J12" s="160"/>
      <c r="K12" s="147"/>
      <c r="L12" s="152"/>
      <c r="M12" s="163"/>
      <c r="N12" s="161"/>
      <c r="O12" s="147"/>
      <c r="P12" s="155"/>
      <c r="Q12" s="147"/>
      <c r="R12" s="156"/>
      <c r="S12" s="156"/>
      <c r="T12" s="157"/>
      <c r="U12" s="156"/>
      <c r="V12" s="148"/>
      <c r="W12" s="148"/>
      <c r="X12" s="148"/>
      <c r="Y12" s="148"/>
      <c r="Z12" s="148"/>
      <c r="AA12" s="148"/>
      <c r="AB12" s="148"/>
      <c r="AC12" s="155"/>
      <c r="AD12" s="148"/>
      <c r="AE12" s="158"/>
    </row>
    <row r="13" spans="1:31" ht="15.75">
      <c r="A13" s="147"/>
      <c r="B13" s="147"/>
      <c r="C13" s="164"/>
      <c r="D13" s="147"/>
      <c r="E13" s="149"/>
      <c r="F13" s="150"/>
      <c r="G13" s="151"/>
      <c r="H13" s="151"/>
      <c r="I13" s="147"/>
      <c r="J13" s="160"/>
      <c r="K13" s="147"/>
      <c r="L13" s="152"/>
      <c r="M13" s="163"/>
      <c r="N13" s="161"/>
      <c r="O13" s="147"/>
      <c r="P13" s="155"/>
      <c r="Q13" s="147"/>
      <c r="R13" s="156"/>
      <c r="S13" s="156"/>
      <c r="T13" s="157"/>
      <c r="U13" s="156"/>
      <c r="V13" s="148"/>
      <c r="W13" s="148"/>
      <c r="X13" s="148"/>
      <c r="Y13" s="148"/>
      <c r="Z13" s="148"/>
      <c r="AA13" s="148"/>
      <c r="AB13" s="148"/>
      <c r="AC13" s="155"/>
      <c r="AD13" s="148"/>
      <c r="AE13" s="158"/>
    </row>
    <row r="14" spans="1:31" ht="15.75">
      <c r="A14" s="147"/>
      <c r="B14" s="147"/>
      <c r="C14" s="164"/>
      <c r="D14" s="147"/>
      <c r="E14" s="149"/>
      <c r="F14" s="150"/>
      <c r="G14" s="151"/>
      <c r="H14" s="151"/>
      <c r="I14" s="147"/>
      <c r="J14" s="160"/>
      <c r="K14" s="147"/>
      <c r="L14" s="152"/>
      <c r="M14" s="163"/>
      <c r="N14" s="161"/>
      <c r="O14" s="147"/>
      <c r="P14" s="155"/>
      <c r="Q14" s="147"/>
      <c r="R14" s="156"/>
      <c r="S14" s="156"/>
      <c r="T14" s="157"/>
      <c r="U14" s="156"/>
      <c r="V14" s="148"/>
      <c r="W14" s="148"/>
      <c r="X14" s="148"/>
      <c r="Y14" s="148"/>
      <c r="Z14" s="148"/>
      <c r="AA14" s="148"/>
      <c r="AB14" s="148"/>
      <c r="AC14" s="155"/>
      <c r="AD14" s="148"/>
      <c r="AE14" s="158"/>
    </row>
    <row r="15" spans="1:31" ht="15.75">
      <c r="A15" s="147"/>
      <c r="B15" s="147"/>
      <c r="C15" s="164"/>
      <c r="D15" s="147"/>
      <c r="E15" s="149"/>
      <c r="F15" s="159"/>
      <c r="G15" s="151"/>
      <c r="H15" s="151"/>
      <c r="I15" s="147"/>
      <c r="J15" s="160"/>
      <c r="K15" s="147"/>
      <c r="L15" s="147"/>
      <c r="M15" s="160"/>
      <c r="N15" s="147"/>
      <c r="O15" s="147"/>
      <c r="P15" s="155"/>
      <c r="Q15" s="147"/>
      <c r="R15" s="156"/>
      <c r="S15" s="156"/>
      <c r="T15" s="157"/>
      <c r="U15" s="156"/>
      <c r="V15" s="148"/>
      <c r="W15" s="148"/>
      <c r="X15" s="148"/>
      <c r="Y15" s="148"/>
      <c r="Z15" s="148"/>
      <c r="AA15" s="148"/>
      <c r="AB15" s="148"/>
      <c r="AC15" s="155"/>
      <c r="AD15" s="148"/>
      <c r="AE15" s="158"/>
    </row>
    <row r="16" spans="1:31" ht="15.75">
      <c r="A16" s="147"/>
      <c r="B16" s="147"/>
      <c r="C16" s="164"/>
      <c r="D16" s="147"/>
      <c r="E16" s="149"/>
      <c r="F16" s="159"/>
      <c r="G16" s="151"/>
      <c r="H16" s="151"/>
      <c r="I16" s="147"/>
      <c r="J16" s="160"/>
      <c r="K16" s="147"/>
      <c r="L16" s="147"/>
      <c r="M16" s="160"/>
      <c r="N16" s="147"/>
      <c r="O16" s="147"/>
      <c r="P16" s="155"/>
      <c r="Q16" s="147"/>
      <c r="R16" s="156"/>
      <c r="S16" s="156"/>
      <c r="T16" s="157"/>
      <c r="U16" s="156"/>
      <c r="V16" s="148"/>
      <c r="W16" s="148"/>
      <c r="X16" s="148"/>
      <c r="Y16" s="148"/>
      <c r="Z16" s="148"/>
      <c r="AA16" s="148"/>
      <c r="AB16" s="148"/>
      <c r="AC16" s="155"/>
      <c r="AD16" s="148"/>
      <c r="AE16" s="158"/>
    </row>
    <row r="17" spans="1:31" ht="15.75">
      <c r="A17" s="147"/>
      <c r="B17" s="147"/>
      <c r="C17" s="164"/>
      <c r="D17" s="147"/>
      <c r="E17" s="149"/>
      <c r="F17" s="159"/>
      <c r="G17" s="151"/>
      <c r="H17" s="151"/>
      <c r="I17" s="147"/>
      <c r="J17" s="160"/>
      <c r="K17" s="147"/>
      <c r="L17" s="147"/>
      <c r="M17" s="160"/>
      <c r="N17" s="147"/>
      <c r="O17" s="147"/>
      <c r="P17" s="155"/>
      <c r="Q17" s="147"/>
      <c r="R17" s="156"/>
      <c r="S17" s="156"/>
      <c r="T17" s="157"/>
      <c r="U17" s="156"/>
      <c r="V17" s="148"/>
      <c r="W17" s="148"/>
      <c r="X17" s="148"/>
      <c r="Y17" s="148"/>
      <c r="Z17" s="148"/>
      <c r="AA17" s="148"/>
      <c r="AB17" s="148"/>
      <c r="AC17" s="155"/>
      <c r="AD17" s="148"/>
      <c r="AE17" s="158"/>
    </row>
    <row r="18" spans="1:31" ht="15.75">
      <c r="A18" s="147"/>
      <c r="B18" s="147"/>
      <c r="C18" s="164"/>
      <c r="D18" s="147"/>
      <c r="E18" s="149"/>
      <c r="F18" s="159"/>
      <c r="G18" s="151"/>
      <c r="H18" s="151"/>
      <c r="I18" s="147"/>
      <c r="J18" s="160"/>
      <c r="K18" s="147"/>
      <c r="L18" s="147"/>
      <c r="M18" s="160"/>
      <c r="N18" s="147"/>
      <c r="O18" s="147"/>
      <c r="P18" s="155"/>
      <c r="Q18" s="147"/>
      <c r="R18" s="156"/>
      <c r="S18" s="156"/>
      <c r="T18" s="157"/>
      <c r="U18" s="156"/>
      <c r="V18" s="148"/>
      <c r="W18" s="148"/>
      <c r="X18" s="148"/>
      <c r="Y18" s="148"/>
      <c r="Z18" s="148"/>
      <c r="AA18" s="148"/>
      <c r="AB18" s="148"/>
      <c r="AC18" s="155"/>
      <c r="AD18" s="148"/>
      <c r="AE18" s="158"/>
    </row>
    <row r="19" spans="1:31" ht="15.75">
      <c r="A19" s="147"/>
      <c r="B19" s="147"/>
      <c r="C19" s="164"/>
      <c r="D19" s="147"/>
      <c r="E19" s="149"/>
      <c r="F19" s="159"/>
      <c r="G19" s="151"/>
      <c r="H19" s="151"/>
      <c r="I19" s="147"/>
      <c r="J19" s="160"/>
      <c r="K19" s="147"/>
      <c r="L19" s="147"/>
      <c r="M19" s="160"/>
      <c r="N19" s="147"/>
      <c r="O19" s="147"/>
      <c r="P19" s="155"/>
      <c r="Q19" s="147"/>
      <c r="R19" s="156"/>
      <c r="S19" s="156"/>
      <c r="T19" s="157"/>
      <c r="U19" s="156"/>
      <c r="V19" s="148"/>
      <c r="W19" s="148"/>
      <c r="X19" s="148"/>
      <c r="Y19" s="148"/>
      <c r="Z19" s="148"/>
      <c r="AA19" s="148"/>
      <c r="AB19" s="148"/>
      <c r="AC19" s="155"/>
      <c r="AD19" s="148"/>
      <c r="AE19" s="158"/>
    </row>
    <row r="20" spans="1:31" ht="15.75">
      <c r="A20" s="147"/>
      <c r="B20" s="147"/>
      <c r="C20" s="164"/>
      <c r="D20" s="147"/>
      <c r="E20" s="149"/>
      <c r="F20" s="159"/>
      <c r="G20" s="151"/>
      <c r="H20" s="151"/>
      <c r="I20" s="147"/>
      <c r="J20" s="160"/>
      <c r="K20" s="147"/>
      <c r="L20" s="147"/>
      <c r="M20" s="160"/>
      <c r="N20" s="147"/>
      <c r="O20" s="147"/>
      <c r="P20" s="155"/>
      <c r="Q20" s="147"/>
      <c r="R20" s="156"/>
      <c r="S20" s="156"/>
      <c r="T20" s="157"/>
      <c r="U20" s="156"/>
      <c r="V20" s="148"/>
      <c r="W20" s="148"/>
      <c r="X20" s="148"/>
      <c r="Y20" s="148"/>
      <c r="Z20" s="148"/>
      <c r="AA20" s="148"/>
      <c r="AB20" s="148"/>
      <c r="AC20" s="155"/>
      <c r="AD20" s="148"/>
      <c r="AE20" s="158"/>
    </row>
    <row r="21" spans="1:31" ht="15.75">
      <c r="A21" s="147"/>
      <c r="B21" s="147"/>
      <c r="C21" s="164"/>
      <c r="D21" s="147"/>
      <c r="E21" s="149"/>
      <c r="F21" s="159"/>
      <c r="G21" s="151"/>
      <c r="H21" s="151"/>
      <c r="I21" s="147"/>
      <c r="J21" s="160"/>
      <c r="K21" s="147"/>
      <c r="L21" s="147"/>
      <c r="M21" s="160"/>
      <c r="N21" s="147"/>
      <c r="O21" s="147"/>
      <c r="P21" s="155"/>
      <c r="Q21" s="147"/>
      <c r="R21" s="156"/>
      <c r="S21" s="156"/>
      <c r="T21" s="157"/>
      <c r="U21" s="156"/>
      <c r="V21" s="148"/>
      <c r="W21" s="148"/>
      <c r="X21" s="148"/>
      <c r="Y21" s="148"/>
      <c r="Z21" s="148"/>
      <c r="AA21" s="148"/>
      <c r="AB21" s="148"/>
      <c r="AC21" s="155"/>
      <c r="AD21" s="148"/>
      <c r="AE21" s="158"/>
    </row>
    <row r="22" spans="1:31" ht="15.75">
      <c r="A22" s="147"/>
      <c r="B22" s="147"/>
      <c r="C22" s="164"/>
      <c r="D22" s="147"/>
      <c r="E22" s="149"/>
      <c r="F22" s="159"/>
      <c r="G22" s="151"/>
      <c r="H22" s="151"/>
      <c r="I22" s="147"/>
      <c r="J22" s="160"/>
      <c r="K22" s="147"/>
      <c r="L22" s="147"/>
      <c r="M22" s="160"/>
      <c r="N22" s="147"/>
      <c r="O22" s="147"/>
      <c r="P22" s="155"/>
      <c r="Q22" s="147"/>
      <c r="R22" s="156"/>
      <c r="S22" s="156"/>
      <c r="T22" s="157"/>
      <c r="U22" s="156"/>
      <c r="V22" s="148"/>
      <c r="W22" s="148"/>
      <c r="X22" s="148"/>
      <c r="Y22" s="148"/>
      <c r="Z22" s="148"/>
      <c r="AA22" s="148"/>
      <c r="AB22" s="148"/>
      <c r="AC22" s="155"/>
      <c r="AD22" s="148"/>
      <c r="AE22" s="158"/>
    </row>
    <row r="23" spans="1:31" ht="15.75">
      <c r="A23" s="147"/>
      <c r="B23" s="147"/>
      <c r="C23" s="164"/>
      <c r="D23" s="147"/>
      <c r="E23" s="149"/>
      <c r="F23" s="159"/>
      <c r="G23" s="151"/>
      <c r="H23" s="151"/>
      <c r="I23" s="147"/>
      <c r="J23" s="160"/>
      <c r="K23" s="147"/>
      <c r="L23" s="147"/>
      <c r="M23" s="160"/>
      <c r="N23" s="147"/>
      <c r="O23" s="147"/>
      <c r="P23" s="155"/>
      <c r="Q23" s="147"/>
      <c r="R23" s="156"/>
      <c r="S23" s="156"/>
      <c r="T23" s="157"/>
      <c r="U23" s="156"/>
      <c r="V23" s="148"/>
      <c r="W23" s="148"/>
      <c r="X23" s="148"/>
      <c r="Y23" s="148"/>
      <c r="Z23" s="148"/>
      <c r="AA23" s="148"/>
      <c r="AB23" s="148"/>
      <c r="AC23" s="155"/>
      <c r="AD23" s="148"/>
      <c r="AE23" s="158"/>
    </row>
    <row r="24" spans="1:31" s="135" customFormat="1" ht="15.75" hidden="1">
      <c r="A24" s="110" t="s">
        <v>734</v>
      </c>
      <c r="B24" s="111"/>
      <c r="C24" s="112"/>
      <c r="D24" s="110"/>
      <c r="E24" s="113"/>
      <c r="F24" s="114"/>
      <c r="G24" s="115"/>
      <c r="H24" s="115"/>
      <c r="I24" s="110"/>
      <c r="J24" s="116"/>
      <c r="K24" s="110"/>
      <c r="L24" s="110"/>
      <c r="M24" s="116"/>
      <c r="N24" s="110"/>
      <c r="O24" s="110"/>
      <c r="P24" s="117"/>
      <c r="Q24" s="110"/>
      <c r="R24" s="112"/>
      <c r="S24" s="112"/>
      <c r="T24" s="112"/>
      <c r="U24" s="112"/>
      <c r="V24" s="112"/>
      <c r="W24" s="114"/>
      <c r="X24" s="112"/>
      <c r="Y24" s="118"/>
      <c r="Z24" s="112"/>
      <c r="AA24" s="119"/>
      <c r="AB24" s="112"/>
      <c r="AC24" s="117"/>
      <c r="AD24" s="112"/>
      <c r="AE24" s="120"/>
    </row>
    <row r="25" spans="1:31" s="135" customFormat="1" ht="15.75" hidden="1">
      <c r="A25" s="110"/>
      <c r="B25" s="111"/>
      <c r="C25" s="112"/>
      <c r="D25" s="110"/>
      <c r="E25" s="113"/>
      <c r="F25" s="114"/>
      <c r="G25" s="115"/>
      <c r="H25" s="115"/>
      <c r="I25" s="110"/>
      <c r="J25" s="116"/>
      <c r="K25" s="110"/>
      <c r="L25" s="110"/>
      <c r="M25" s="116"/>
      <c r="N25" s="110"/>
      <c r="O25" s="110"/>
      <c r="P25" s="117"/>
      <c r="Q25" s="110"/>
      <c r="R25" s="112"/>
      <c r="S25" s="112"/>
      <c r="T25" s="112"/>
      <c r="U25" s="112"/>
      <c r="V25" s="112"/>
      <c r="W25" s="114"/>
      <c r="X25" s="112"/>
      <c r="Y25" s="118"/>
      <c r="Z25" s="112"/>
      <c r="AA25" s="119"/>
      <c r="AB25" s="112"/>
      <c r="AC25" s="117"/>
      <c r="AD25" s="112"/>
      <c r="AE25" s="120"/>
    </row>
    <row r="26" spans="1:31" ht="15.75">
      <c r="A26" s="121">
        <f>MAX(A6:A24)</f>
        <v>0</v>
      </c>
      <c r="B26" s="121"/>
      <c r="C26" s="122"/>
      <c r="D26" s="121"/>
      <c r="E26" s="121"/>
      <c r="F26" s="123"/>
      <c r="G26" s="124"/>
      <c r="H26" s="124"/>
      <c r="I26" s="121"/>
      <c r="J26" s="125"/>
      <c r="K26" s="121"/>
      <c r="L26" s="121"/>
      <c r="M26" s="125"/>
      <c r="N26" s="121"/>
      <c r="O26" s="121"/>
      <c r="P26" s="126"/>
      <c r="Q26" s="127"/>
      <c r="R26" s="121"/>
      <c r="S26" s="121"/>
      <c r="T26" s="121">
        <f>SUM(T6:T24)</f>
        <v>0</v>
      </c>
      <c r="U26" s="121"/>
      <c r="V26" s="121"/>
      <c r="W26" s="124"/>
      <c r="X26" s="121"/>
      <c r="Y26" s="128"/>
      <c r="Z26" s="121"/>
      <c r="AA26" s="125"/>
      <c r="AB26" s="121"/>
      <c r="AC26" s="127"/>
      <c r="AD26" s="121"/>
      <c r="AE26" s="121"/>
    </row>
    <row r="33" spans="5:21" s="134" customFormat="1" ht="12.75">
      <c r="E33" s="54"/>
      <c r="F33"/>
      <c r="G33"/>
      <c r="H33"/>
      <c r="I33"/>
      <c r="J33"/>
      <c r="K33"/>
      <c r="L33"/>
      <c r="M33"/>
      <c r="N33"/>
      <c r="O33"/>
      <c r="P33"/>
      <c r="Q33"/>
      <c r="R33"/>
      <c r="S33" s="54"/>
      <c r="T33" s="54"/>
      <c r="U33" s="54"/>
    </row>
    <row r="34" spans="5:21" s="134" customFormat="1" ht="12.75">
      <c r="E34" s="54"/>
      <c r="F34"/>
      <c r="G34"/>
      <c r="H34"/>
      <c r="I34"/>
      <c r="J34"/>
      <c r="K34"/>
      <c r="L34"/>
      <c r="M34"/>
      <c r="N34"/>
      <c r="O34"/>
      <c r="P34"/>
      <c r="Q34"/>
      <c r="R34"/>
      <c r="S34" s="54"/>
      <c r="T34" s="54"/>
      <c r="U34" s="54"/>
    </row>
    <row r="35" spans="5:21" s="134" customFormat="1" ht="12.75">
      <c r="E35" s="54"/>
      <c r="F35"/>
      <c r="G35"/>
      <c r="H35"/>
      <c r="I35"/>
      <c r="J35"/>
      <c r="K35"/>
      <c r="L35"/>
      <c r="M35"/>
      <c r="N35"/>
      <c r="O35"/>
      <c r="P35"/>
      <c r="Q35"/>
      <c r="R35"/>
      <c r="S35" s="54"/>
      <c r="T35" s="54"/>
      <c r="U35" s="54"/>
    </row>
    <row r="36" spans="5:21" s="134" customFormat="1" ht="12.75">
      <c r="E36" s="54"/>
      <c r="F36"/>
      <c r="G36"/>
      <c r="H36"/>
      <c r="I36"/>
      <c r="J36"/>
      <c r="K36"/>
      <c r="L36"/>
      <c r="M36"/>
      <c r="N36"/>
      <c r="O36"/>
      <c r="P36"/>
      <c r="Q36"/>
      <c r="R36"/>
      <c r="S36" s="54"/>
      <c r="T36" s="54"/>
      <c r="U36" s="54"/>
    </row>
    <row r="37" spans="5:21" s="134" customFormat="1" ht="12.75">
      <c r="E37" s="54"/>
      <c r="F37"/>
      <c r="G37"/>
      <c r="H37"/>
      <c r="I37"/>
      <c r="J37"/>
      <c r="K37"/>
      <c r="L37"/>
      <c r="M37"/>
      <c r="N37"/>
      <c r="O37"/>
      <c r="P37"/>
      <c r="Q37"/>
      <c r="R37"/>
      <c r="S37" s="54"/>
      <c r="T37" s="54"/>
      <c r="U37" s="54"/>
    </row>
    <row r="38" spans="5:21" s="134" customFormat="1" ht="12.75">
      <c r="E38" s="54"/>
      <c r="F38"/>
      <c r="G38"/>
      <c r="H38"/>
      <c r="I38"/>
      <c r="J38"/>
      <c r="K38"/>
      <c r="L38"/>
      <c r="M38"/>
      <c r="N38"/>
      <c r="O38"/>
      <c r="P38"/>
      <c r="Q38"/>
      <c r="R38"/>
      <c r="S38" s="54"/>
      <c r="T38" s="54"/>
      <c r="U38" s="54"/>
    </row>
    <row r="39" spans="5:21" s="134" customFormat="1" ht="12.75">
      <c r="E39" s="54"/>
      <c r="F39"/>
      <c r="G39"/>
      <c r="H39"/>
      <c r="I39"/>
      <c r="J39"/>
      <c r="K39"/>
      <c r="L39"/>
      <c r="M39"/>
      <c r="N39"/>
      <c r="O39"/>
      <c r="P39"/>
      <c r="Q39"/>
      <c r="R39"/>
      <c r="S39" s="54"/>
      <c r="T39" s="54"/>
      <c r="U39" s="54"/>
    </row>
    <row r="40" spans="5:21" s="134" customFormat="1" ht="12.75">
      <c r="E40" s="54"/>
      <c r="F40"/>
      <c r="G40"/>
      <c r="H40"/>
      <c r="I40"/>
      <c r="J40"/>
      <c r="K40"/>
      <c r="L40"/>
      <c r="M40"/>
      <c r="N40"/>
      <c r="O40"/>
      <c r="P40"/>
      <c r="Q40"/>
      <c r="R40"/>
      <c r="S40" s="54"/>
      <c r="T40" s="54"/>
      <c r="U40" s="54"/>
    </row>
    <row r="41" spans="5:21" s="134" customFormat="1" ht="12.75">
      <c r="E41" s="54"/>
      <c r="F41"/>
      <c r="G41"/>
      <c r="H41"/>
      <c r="I41"/>
      <c r="J41"/>
      <c r="K41"/>
      <c r="L41"/>
      <c r="M41"/>
      <c r="N41"/>
      <c r="O41"/>
      <c r="P41"/>
      <c r="Q41"/>
      <c r="R41"/>
      <c r="S41" s="54"/>
      <c r="T41" s="54"/>
      <c r="U41" s="54"/>
    </row>
    <row r="42" spans="5:21" s="134" customFormat="1" ht="12.75">
      <c r="E42" s="54"/>
      <c r="F42"/>
      <c r="G42"/>
      <c r="H42"/>
      <c r="I42"/>
      <c r="J42"/>
      <c r="K42"/>
      <c r="L42"/>
      <c r="M42"/>
      <c r="N42"/>
      <c r="O42"/>
      <c r="P42"/>
      <c r="Q42"/>
      <c r="R42"/>
      <c r="S42" s="54"/>
      <c r="T42" s="54"/>
      <c r="U42" s="54"/>
    </row>
    <row r="43" spans="5:21" s="134" customFormat="1" ht="12.75">
      <c r="E43" s="54"/>
      <c r="F43"/>
      <c r="G43"/>
      <c r="H43"/>
      <c r="I43"/>
      <c r="J43"/>
      <c r="K43"/>
      <c r="L43"/>
      <c r="M43"/>
      <c r="N43"/>
      <c r="O43"/>
      <c r="P43"/>
      <c r="Q43"/>
      <c r="R43"/>
      <c r="S43" s="54"/>
      <c r="T43" s="54"/>
      <c r="U43" s="54"/>
    </row>
    <row r="44" spans="5:21" s="134" customFormat="1" ht="12.75">
      <c r="E44" s="54"/>
      <c r="F44"/>
      <c r="G44"/>
      <c r="H44"/>
      <c r="I44"/>
      <c r="J44"/>
      <c r="K44"/>
      <c r="L44"/>
      <c r="M44"/>
      <c r="N44"/>
      <c r="O44"/>
      <c r="P44"/>
      <c r="Q44"/>
      <c r="R44"/>
      <c r="S44" s="54"/>
      <c r="T44" s="54"/>
      <c r="U44" s="54"/>
    </row>
    <row r="45" spans="5:21" s="134" customFormat="1" ht="12.75">
      <c r="E45" s="54"/>
      <c r="F45"/>
      <c r="G45"/>
      <c r="H45"/>
      <c r="I45"/>
      <c r="J45"/>
      <c r="K45"/>
      <c r="L45"/>
      <c r="M45"/>
      <c r="N45"/>
      <c r="O45"/>
      <c r="P45"/>
      <c r="Q45"/>
      <c r="R45"/>
      <c r="S45" s="54"/>
      <c r="T45" s="54"/>
      <c r="U45" s="54"/>
    </row>
    <row r="46" spans="5:21" s="134" customFormat="1" ht="12.75">
      <c r="E46" s="54"/>
      <c r="F46"/>
      <c r="G46"/>
      <c r="H46"/>
      <c r="I46"/>
      <c r="J46"/>
      <c r="K46"/>
      <c r="L46"/>
      <c r="M46"/>
      <c r="N46"/>
      <c r="O46"/>
      <c r="P46"/>
      <c r="Q46"/>
      <c r="R46"/>
      <c r="S46" s="54"/>
      <c r="T46" s="54"/>
      <c r="U46" s="54"/>
    </row>
    <row r="47" spans="5:21" s="134" customFormat="1" ht="12.75">
      <c r="E47" s="54"/>
      <c r="F47"/>
      <c r="G47"/>
      <c r="H47"/>
      <c r="I47"/>
      <c r="J47"/>
      <c r="K47"/>
      <c r="L47"/>
      <c r="M47"/>
      <c r="N47"/>
      <c r="O47"/>
      <c r="P47"/>
      <c r="Q47"/>
      <c r="R47"/>
      <c r="S47" s="54"/>
      <c r="T47" s="54"/>
      <c r="U47" s="54"/>
    </row>
    <row r="48" spans="5:21" s="134" customFormat="1" ht="12.75">
      <c r="E48" s="54"/>
      <c r="F48"/>
      <c r="G48"/>
      <c r="H48"/>
      <c r="I48"/>
      <c r="J48"/>
      <c r="K48"/>
      <c r="L48"/>
      <c r="M48"/>
      <c r="N48"/>
      <c r="O48"/>
      <c r="P48"/>
      <c r="Q48"/>
      <c r="R48"/>
      <c r="S48" s="54"/>
      <c r="T48" s="54"/>
      <c r="U48" s="54"/>
    </row>
    <row r="49" spans="5:21" s="134" customFormat="1" ht="12.75">
      <c r="E49" s="54"/>
      <c r="F49"/>
      <c r="G49"/>
      <c r="H49"/>
      <c r="I49"/>
      <c r="J49"/>
      <c r="K49"/>
      <c r="L49"/>
      <c r="M49"/>
      <c r="N49"/>
      <c r="O49"/>
      <c r="P49"/>
      <c r="Q49"/>
      <c r="R49"/>
      <c r="S49" s="54"/>
      <c r="T49" s="54"/>
      <c r="U49" s="54"/>
    </row>
    <row r="50" spans="5:21" s="134" customFormat="1" ht="12.75">
      <c r="E50" s="54"/>
      <c r="F50"/>
      <c r="G50"/>
      <c r="H50"/>
      <c r="I50"/>
      <c r="J50"/>
      <c r="K50"/>
      <c r="L50"/>
      <c r="M50"/>
      <c r="N50"/>
      <c r="O50"/>
      <c r="P50"/>
      <c r="Q50"/>
      <c r="R50"/>
      <c r="S50" s="54"/>
      <c r="T50" s="54"/>
      <c r="U50" s="54"/>
    </row>
    <row r="51" spans="5:21" s="134" customFormat="1" ht="12.75">
      <c r="E51" s="54"/>
      <c r="F51"/>
      <c r="G51"/>
      <c r="H51"/>
      <c r="I51"/>
      <c r="J51"/>
      <c r="K51"/>
      <c r="L51"/>
      <c r="M51"/>
      <c r="N51"/>
      <c r="O51"/>
      <c r="P51"/>
      <c r="Q51"/>
      <c r="R51"/>
      <c r="S51" s="54"/>
      <c r="T51" s="54"/>
      <c r="U51" s="54"/>
    </row>
    <row r="52" spans="5:21" s="134" customFormat="1" ht="12.75">
      <c r="E52" s="54"/>
      <c r="F52"/>
      <c r="G52"/>
      <c r="H52"/>
      <c r="I52"/>
      <c r="J52"/>
      <c r="K52"/>
      <c r="L52"/>
      <c r="M52"/>
      <c r="N52"/>
      <c r="O52"/>
      <c r="P52"/>
      <c r="Q52"/>
      <c r="R52"/>
      <c r="S52" s="54"/>
      <c r="T52" s="54"/>
      <c r="U52" s="54"/>
    </row>
    <row r="53" spans="5:21" s="134" customFormat="1" ht="12.75">
      <c r="E53" s="54"/>
      <c r="F53"/>
      <c r="G53"/>
      <c r="H53"/>
      <c r="I53"/>
      <c r="J53"/>
      <c r="K53"/>
      <c r="L53"/>
      <c r="M53"/>
      <c r="N53"/>
      <c r="O53"/>
      <c r="P53"/>
      <c r="Q53"/>
      <c r="R53"/>
      <c r="S53" s="54"/>
      <c r="T53" s="54"/>
      <c r="U53" s="54"/>
    </row>
    <row r="54" spans="5:21" s="134" customFormat="1" ht="12.75">
      <c r="E54" s="54"/>
      <c r="F54"/>
      <c r="G54"/>
      <c r="H54"/>
      <c r="I54"/>
      <c r="J54"/>
      <c r="K54"/>
      <c r="L54"/>
      <c r="M54"/>
      <c r="N54"/>
      <c r="O54"/>
      <c r="P54"/>
      <c r="Q54"/>
      <c r="R54"/>
      <c r="S54" s="54"/>
      <c r="T54" s="54"/>
      <c r="U54" s="54"/>
    </row>
    <row r="55" spans="5:21" s="134" customFormat="1" ht="12.75">
      <c r="E55" s="54"/>
      <c r="F55"/>
      <c r="G55"/>
      <c r="H55"/>
      <c r="I55"/>
      <c r="J55"/>
      <c r="K55"/>
      <c r="L55"/>
      <c r="M55"/>
      <c r="N55"/>
      <c r="O55"/>
      <c r="P55"/>
      <c r="Q55"/>
      <c r="R55"/>
      <c r="S55" s="54"/>
      <c r="T55" s="54"/>
      <c r="U55" s="54"/>
    </row>
    <row r="56" spans="5:21" s="134" customFormat="1" ht="12.75">
      <c r="E56" s="54"/>
      <c r="F56"/>
      <c r="G56"/>
      <c r="H56"/>
      <c r="I56"/>
      <c r="J56"/>
      <c r="K56"/>
      <c r="L56"/>
      <c r="M56"/>
      <c r="N56"/>
      <c r="O56"/>
      <c r="P56"/>
      <c r="Q56"/>
      <c r="R56"/>
      <c r="S56" s="54"/>
      <c r="T56" s="54"/>
      <c r="U56" s="54"/>
    </row>
    <row r="57" spans="5:21" s="134" customFormat="1" ht="12.75">
      <c r="E57" s="54"/>
      <c r="F57"/>
      <c r="G57"/>
      <c r="H57"/>
      <c r="I57"/>
      <c r="J57"/>
      <c r="K57"/>
      <c r="L57"/>
      <c r="M57"/>
      <c r="N57"/>
      <c r="O57"/>
      <c r="P57"/>
      <c r="Q57"/>
      <c r="R57"/>
      <c r="S57" s="54"/>
      <c r="T57" s="54"/>
      <c r="U57" s="54"/>
    </row>
    <row r="58" spans="5:21" s="134" customFormat="1" ht="12.75">
      <c r="E58" s="54"/>
      <c r="F58"/>
      <c r="G58"/>
      <c r="H58"/>
      <c r="I58"/>
      <c r="J58"/>
      <c r="K58"/>
      <c r="L58"/>
      <c r="M58"/>
      <c r="N58"/>
      <c r="O58"/>
      <c r="P58"/>
      <c r="Q58"/>
      <c r="R58"/>
      <c r="S58" s="54"/>
      <c r="T58" s="54"/>
      <c r="U58" s="54"/>
    </row>
    <row r="59" spans="5:21" s="134" customFormat="1" ht="12.75">
      <c r="E59" s="54"/>
      <c r="F59"/>
      <c r="G59"/>
      <c r="H59"/>
      <c r="I59"/>
      <c r="J59"/>
      <c r="K59"/>
      <c r="L59"/>
      <c r="M59"/>
      <c r="N59"/>
      <c r="O59"/>
      <c r="P59"/>
      <c r="Q59"/>
      <c r="R59"/>
      <c r="S59" s="54"/>
      <c r="T59" s="54"/>
      <c r="U59" s="54"/>
    </row>
    <row r="60" spans="5:21" s="134" customFormat="1" ht="12.75">
      <c r="E60" s="54"/>
      <c r="F60"/>
      <c r="G60"/>
      <c r="H60"/>
      <c r="I60"/>
      <c r="J60"/>
      <c r="K60"/>
      <c r="L60"/>
      <c r="M60"/>
      <c r="N60"/>
      <c r="O60"/>
      <c r="P60"/>
      <c r="Q60"/>
      <c r="R60"/>
      <c r="S60" s="54"/>
      <c r="T60" s="54"/>
      <c r="U60" s="54"/>
    </row>
    <row r="61" spans="5:21" s="134" customFormat="1" ht="12.75">
      <c r="E61" s="54"/>
      <c r="F61"/>
      <c r="G61"/>
      <c r="H61"/>
      <c r="I61"/>
      <c r="J61"/>
      <c r="K61"/>
      <c r="L61"/>
      <c r="M61"/>
      <c r="N61"/>
      <c r="O61"/>
      <c r="P61"/>
      <c r="Q61"/>
      <c r="R61"/>
      <c r="S61" s="54"/>
      <c r="T61" s="54"/>
      <c r="U61" s="54"/>
    </row>
    <row r="62" spans="5:21" s="134" customFormat="1" ht="12.75">
      <c r="E62" s="54"/>
      <c r="F62"/>
      <c r="G62"/>
      <c r="H62"/>
      <c r="I62"/>
      <c r="J62"/>
      <c r="K62"/>
      <c r="L62"/>
      <c r="M62"/>
      <c r="N62"/>
      <c r="O62"/>
      <c r="P62"/>
      <c r="Q62"/>
      <c r="R62"/>
      <c r="S62" s="54"/>
      <c r="T62" s="54"/>
      <c r="U62" s="54"/>
    </row>
    <row r="63" spans="5:21" s="134" customFormat="1" ht="12.75">
      <c r="E63" s="54"/>
      <c r="F63"/>
      <c r="G63"/>
      <c r="H63"/>
      <c r="I63"/>
      <c r="J63"/>
      <c r="K63"/>
      <c r="L63"/>
      <c r="M63"/>
      <c r="N63"/>
      <c r="O63"/>
      <c r="P63"/>
      <c r="Q63"/>
      <c r="R63"/>
      <c r="S63" s="54"/>
      <c r="T63" s="54"/>
      <c r="U63" s="54"/>
    </row>
    <row r="64" spans="5:21" s="134" customFormat="1" ht="12.75">
      <c r="E64" s="54"/>
      <c r="F64"/>
      <c r="G64"/>
      <c r="H64"/>
      <c r="I64"/>
      <c r="J64"/>
      <c r="K64"/>
      <c r="L64"/>
      <c r="M64"/>
      <c r="N64"/>
      <c r="O64"/>
      <c r="P64"/>
      <c r="Q64"/>
      <c r="R64"/>
      <c r="S64" s="54"/>
      <c r="T64" s="54"/>
      <c r="U64" s="54"/>
    </row>
    <row r="65" spans="5:21" s="134" customFormat="1" ht="12.75">
      <c r="E65" s="54"/>
      <c r="F65"/>
      <c r="G65"/>
      <c r="H65"/>
      <c r="I65"/>
      <c r="J65"/>
      <c r="K65"/>
      <c r="L65"/>
      <c r="M65"/>
      <c r="N65"/>
      <c r="O65"/>
      <c r="P65"/>
      <c r="Q65"/>
      <c r="R65"/>
      <c r="S65" s="54"/>
      <c r="T65" s="54"/>
      <c r="U65" s="54"/>
    </row>
    <row r="66" spans="5:21" s="134" customFormat="1" ht="12.75">
      <c r="E66" s="54"/>
      <c r="F66"/>
      <c r="G66"/>
      <c r="H66"/>
      <c r="I66"/>
      <c r="J66"/>
      <c r="K66"/>
      <c r="L66"/>
      <c r="M66"/>
      <c r="N66"/>
      <c r="O66"/>
      <c r="P66"/>
      <c r="Q66"/>
      <c r="R66"/>
      <c r="S66" s="54"/>
      <c r="T66" s="54"/>
      <c r="U66" s="54"/>
    </row>
    <row r="67" spans="5:21" s="134" customFormat="1" ht="12.75">
      <c r="E67" s="54"/>
      <c r="F67"/>
      <c r="G67"/>
      <c r="H67"/>
      <c r="I67"/>
      <c r="J67"/>
      <c r="K67"/>
      <c r="L67"/>
      <c r="M67"/>
      <c r="N67"/>
      <c r="O67"/>
      <c r="P67"/>
      <c r="Q67"/>
      <c r="R67"/>
      <c r="S67" s="54"/>
      <c r="T67" s="54"/>
      <c r="U67" s="54"/>
    </row>
    <row r="68" spans="5:21" s="134" customFormat="1" ht="12.75">
      <c r="E68" s="54"/>
      <c r="F68"/>
      <c r="G68"/>
      <c r="H68"/>
      <c r="I68"/>
      <c r="J68"/>
      <c r="K68"/>
      <c r="L68"/>
      <c r="M68"/>
      <c r="N68"/>
      <c r="O68"/>
      <c r="P68"/>
      <c r="Q68"/>
      <c r="R68"/>
      <c r="S68" s="54"/>
      <c r="T68" s="54"/>
      <c r="U68" s="54"/>
    </row>
    <row r="69" spans="5:21" s="134" customFormat="1" ht="12.75">
      <c r="E69" s="54"/>
      <c r="F69"/>
      <c r="G69"/>
      <c r="H69"/>
      <c r="I69"/>
      <c r="J69"/>
      <c r="K69"/>
      <c r="L69"/>
      <c r="M69"/>
      <c r="N69"/>
      <c r="O69"/>
      <c r="P69"/>
      <c r="Q69"/>
      <c r="R69"/>
      <c r="S69" s="54"/>
      <c r="T69" s="54"/>
      <c r="U69" s="54"/>
    </row>
    <row r="70" spans="5:21" s="134" customFormat="1" ht="12.75">
      <c r="E70" s="54"/>
      <c r="F70"/>
      <c r="G70"/>
      <c r="H70"/>
      <c r="I70"/>
      <c r="J70"/>
      <c r="K70"/>
      <c r="L70"/>
      <c r="M70"/>
      <c r="N70"/>
      <c r="O70"/>
      <c r="P70"/>
      <c r="Q70"/>
      <c r="R70"/>
      <c r="S70" s="54"/>
      <c r="T70" s="54"/>
      <c r="U70" s="54"/>
    </row>
    <row r="71" spans="5:21" s="134" customFormat="1" ht="12.75">
      <c r="E71" s="54"/>
      <c r="F71"/>
      <c r="G71"/>
      <c r="H71"/>
      <c r="I71"/>
      <c r="J71"/>
      <c r="K71"/>
      <c r="L71"/>
      <c r="M71"/>
      <c r="N71"/>
      <c r="O71"/>
      <c r="P71"/>
      <c r="Q71"/>
      <c r="R71"/>
      <c r="S71" s="54"/>
      <c r="T71" s="54"/>
      <c r="U71" s="54"/>
    </row>
    <row r="72" spans="5:21" s="134" customFormat="1" ht="12.75">
      <c r="E72" s="54"/>
      <c r="F72"/>
      <c r="G72"/>
      <c r="H72"/>
      <c r="I72"/>
      <c r="J72"/>
      <c r="K72"/>
      <c r="L72"/>
      <c r="M72"/>
      <c r="N72"/>
      <c r="O72"/>
      <c r="P72"/>
      <c r="Q72"/>
      <c r="R72"/>
      <c r="S72" s="54"/>
      <c r="T72" s="54"/>
      <c r="U72" s="54"/>
    </row>
    <row r="73" spans="5:21" s="134" customFormat="1" ht="12.75">
      <c r="E73" s="54"/>
      <c r="F73"/>
      <c r="G73"/>
      <c r="H73"/>
      <c r="I73"/>
      <c r="J73"/>
      <c r="K73"/>
      <c r="L73"/>
      <c r="M73"/>
      <c r="N73"/>
      <c r="O73"/>
      <c r="P73"/>
      <c r="Q73"/>
      <c r="R73"/>
      <c r="S73" s="54"/>
      <c r="T73" s="54"/>
      <c r="U73" s="54"/>
    </row>
    <row r="74" spans="5:21" s="134" customFormat="1" ht="12.75">
      <c r="E74" s="54"/>
      <c r="F74"/>
      <c r="G74"/>
      <c r="H74"/>
      <c r="I74"/>
      <c r="J74"/>
      <c r="K74"/>
      <c r="L74"/>
      <c r="M74"/>
      <c r="N74"/>
      <c r="O74"/>
      <c r="P74"/>
      <c r="Q74"/>
      <c r="R74"/>
      <c r="S74" s="54"/>
      <c r="T74" s="54"/>
      <c r="U74" s="54"/>
    </row>
    <row r="75" spans="5:21" s="134" customFormat="1" ht="12.75">
      <c r="E75" s="54"/>
      <c r="F75"/>
      <c r="G75"/>
      <c r="H75"/>
      <c r="I75"/>
      <c r="J75"/>
      <c r="K75"/>
      <c r="L75"/>
      <c r="M75"/>
      <c r="N75"/>
      <c r="O75"/>
      <c r="P75"/>
      <c r="Q75"/>
      <c r="R75"/>
      <c r="S75" s="54"/>
      <c r="T75" s="54"/>
      <c r="U75" s="54"/>
    </row>
    <row r="76" spans="5:21" s="134" customFormat="1" ht="12.75">
      <c r="E76" s="54"/>
      <c r="F76"/>
      <c r="G76"/>
      <c r="H76"/>
      <c r="I76"/>
      <c r="J76"/>
      <c r="K76"/>
      <c r="L76"/>
      <c r="M76"/>
      <c r="N76"/>
      <c r="O76"/>
      <c r="P76"/>
      <c r="Q76"/>
      <c r="R76"/>
      <c r="S76" s="54"/>
      <c r="T76" s="54"/>
      <c r="U76" s="54"/>
    </row>
    <row r="77" spans="5:21" s="134" customFormat="1" ht="12.75">
      <c r="E77" s="54"/>
      <c r="F77"/>
      <c r="G77"/>
      <c r="H77"/>
      <c r="I77"/>
      <c r="J77"/>
      <c r="K77"/>
      <c r="L77"/>
      <c r="M77"/>
      <c r="N77"/>
      <c r="O77"/>
      <c r="P77"/>
      <c r="Q77"/>
      <c r="R77"/>
      <c r="S77" s="54"/>
      <c r="T77" s="54"/>
      <c r="U77" s="54"/>
    </row>
    <row r="78" spans="5:21" s="134" customFormat="1" ht="12.75">
      <c r="E78" s="54"/>
      <c r="F78"/>
      <c r="G78"/>
      <c r="H78"/>
      <c r="I78"/>
      <c r="J78"/>
      <c r="K78"/>
      <c r="L78"/>
      <c r="M78"/>
      <c r="N78"/>
      <c r="O78"/>
      <c r="P78"/>
      <c r="Q78"/>
      <c r="R78"/>
      <c r="S78" s="54"/>
      <c r="T78" s="54"/>
      <c r="U78" s="54"/>
    </row>
    <row r="79" spans="5:21" s="134" customFormat="1" ht="12.75">
      <c r="E79" s="54"/>
      <c r="F79"/>
      <c r="G79"/>
      <c r="H79"/>
      <c r="I79"/>
      <c r="J79"/>
      <c r="K79"/>
      <c r="L79"/>
      <c r="M79"/>
      <c r="N79"/>
      <c r="O79"/>
      <c r="P79"/>
      <c r="Q79"/>
      <c r="R79"/>
      <c r="S79" s="54"/>
      <c r="T79" s="54"/>
      <c r="U79" s="54"/>
    </row>
    <row r="80" spans="5:21" s="134" customFormat="1" ht="12.75">
      <c r="E80" s="54"/>
      <c r="F80"/>
      <c r="G80"/>
      <c r="H80"/>
      <c r="I80"/>
      <c r="J80"/>
      <c r="K80"/>
      <c r="L80"/>
      <c r="M80"/>
      <c r="N80"/>
      <c r="O80"/>
      <c r="P80"/>
      <c r="Q80"/>
      <c r="R80"/>
      <c r="S80" s="54"/>
      <c r="T80" s="54"/>
      <c r="U80" s="54"/>
    </row>
    <row r="95" spans="249:250" ht="12.75">
      <c r="IO95" s="136" t="s">
        <v>989</v>
      </c>
      <c r="IP95" s="137" t="s">
        <v>956</v>
      </c>
    </row>
    <row r="96" spans="249:250" ht="12.75">
      <c r="IO96" s="136" t="s">
        <v>1110</v>
      </c>
      <c r="IP96" s="137" t="s">
        <v>957</v>
      </c>
    </row>
    <row r="97" spans="249:250" ht="12.75">
      <c r="IO97" s="136" t="s">
        <v>1111</v>
      </c>
      <c r="IP97" s="137" t="s">
        <v>958</v>
      </c>
    </row>
    <row r="98" spans="249:250" ht="12.75">
      <c r="IO98" s="136" t="s">
        <v>1112</v>
      </c>
      <c r="IP98" s="137" t="s">
        <v>959</v>
      </c>
    </row>
    <row r="99" spans="249:250" ht="12.75">
      <c r="IO99" s="136" t="s">
        <v>1113</v>
      </c>
      <c r="IP99" s="137" t="s">
        <v>960</v>
      </c>
    </row>
    <row r="100" spans="249:250" ht="12.75">
      <c r="IO100" s="136" t="s">
        <v>1114</v>
      </c>
      <c r="IP100" s="137" t="s">
        <v>961</v>
      </c>
    </row>
    <row r="101" spans="249:250" ht="12.75">
      <c r="IO101" s="136" t="s">
        <v>992</v>
      </c>
      <c r="IP101" s="138">
        <v>33</v>
      </c>
    </row>
    <row r="102" spans="249:250" ht="12.75">
      <c r="IO102" s="136" t="s">
        <v>990</v>
      </c>
      <c r="IP102" s="137" t="s">
        <v>962</v>
      </c>
    </row>
    <row r="103" spans="249:250" ht="12.75">
      <c r="IO103" s="136" t="s">
        <v>1115</v>
      </c>
      <c r="IP103" s="137" t="s">
        <v>963</v>
      </c>
    </row>
    <row r="104" spans="249:250" ht="12.75">
      <c r="IO104" s="136" t="s">
        <v>1116</v>
      </c>
      <c r="IP104" s="137" t="s">
        <v>964</v>
      </c>
    </row>
    <row r="105" spans="249:250" ht="12.75">
      <c r="IO105" s="136" t="s">
        <v>1119</v>
      </c>
      <c r="IP105" s="137" t="s">
        <v>965</v>
      </c>
    </row>
    <row r="106" spans="249:250" ht="12.75">
      <c r="IO106" s="136" t="s">
        <v>1120</v>
      </c>
      <c r="IP106" s="137" t="s">
        <v>966</v>
      </c>
    </row>
    <row r="107" spans="249:250" ht="12.75">
      <c r="IO107" s="136" t="s">
        <v>1121</v>
      </c>
      <c r="IP107" s="137" t="s">
        <v>967</v>
      </c>
    </row>
    <row r="108" spans="249:250" ht="12.75">
      <c r="IO108" s="136" t="s">
        <v>1122</v>
      </c>
      <c r="IP108" s="137" t="s">
        <v>968</v>
      </c>
    </row>
    <row r="109" spans="249:250" ht="12.75">
      <c r="IO109" s="136" t="s">
        <v>1123</v>
      </c>
      <c r="IP109" s="137" t="s">
        <v>969</v>
      </c>
    </row>
    <row r="110" spans="249:250" ht="12.75">
      <c r="IO110" s="136" t="s">
        <v>1143</v>
      </c>
      <c r="IP110" s="137" t="s">
        <v>970</v>
      </c>
    </row>
    <row r="111" spans="249:250" ht="12.75">
      <c r="IO111" s="136" t="s">
        <v>1124</v>
      </c>
      <c r="IP111" s="137" t="s">
        <v>971</v>
      </c>
    </row>
    <row r="112" spans="249:250" ht="12.75">
      <c r="IO112" s="136" t="s">
        <v>1125</v>
      </c>
      <c r="IP112" s="137" t="s">
        <v>972</v>
      </c>
    </row>
    <row r="113" spans="249:250" ht="12.75">
      <c r="IO113" s="136" t="s">
        <v>1126</v>
      </c>
      <c r="IP113" s="137" t="s">
        <v>973</v>
      </c>
    </row>
    <row r="114" spans="249:250" ht="12.75">
      <c r="IO114" s="136" t="s">
        <v>1127</v>
      </c>
      <c r="IP114" s="137" t="s">
        <v>974</v>
      </c>
    </row>
    <row r="115" spans="249:250" ht="12.75">
      <c r="IO115" s="136" t="s">
        <v>1128</v>
      </c>
      <c r="IP115" s="137" t="s">
        <v>975</v>
      </c>
    </row>
    <row r="116" spans="249:250" ht="12.75">
      <c r="IO116" s="136" t="s">
        <v>1129</v>
      </c>
      <c r="IP116" s="137" t="s">
        <v>976</v>
      </c>
    </row>
    <row r="117" spans="249:250" ht="12.75">
      <c r="IO117" s="136" t="s">
        <v>1130</v>
      </c>
      <c r="IP117" s="137" t="s">
        <v>977</v>
      </c>
    </row>
    <row r="118" spans="249:250" ht="12.75">
      <c r="IO118" s="136" t="s">
        <v>1131</v>
      </c>
      <c r="IP118" s="137" t="s">
        <v>978</v>
      </c>
    </row>
    <row r="119" spans="249:250" ht="12.75">
      <c r="IO119" s="136" t="s">
        <v>1132</v>
      </c>
      <c r="IP119" s="137" t="s">
        <v>979</v>
      </c>
    </row>
    <row r="120" spans="249:250" ht="12.75">
      <c r="IO120" s="136" t="s">
        <v>1133</v>
      </c>
      <c r="IP120" s="137" t="s">
        <v>980</v>
      </c>
    </row>
    <row r="121" spans="249:250" ht="15.75">
      <c r="IO121" s="139" t="s">
        <v>993</v>
      </c>
      <c r="IP121" s="140">
        <v>99</v>
      </c>
    </row>
    <row r="122" spans="249:250" ht="12.75">
      <c r="IO122" s="136" t="s">
        <v>1134</v>
      </c>
      <c r="IP122" s="137" t="s">
        <v>981</v>
      </c>
    </row>
    <row r="123" spans="249:250" ht="12.75">
      <c r="IO123" s="136" t="s">
        <v>1135</v>
      </c>
      <c r="IP123" s="137" t="s">
        <v>982</v>
      </c>
    </row>
    <row r="124" spans="249:250" ht="12.75">
      <c r="IO124" s="136" t="s">
        <v>1136</v>
      </c>
      <c r="IP124" s="137" t="s">
        <v>983</v>
      </c>
    </row>
    <row r="125" spans="249:250" ht="12.75">
      <c r="IO125" s="136" t="s">
        <v>1137</v>
      </c>
      <c r="IP125" s="137" t="s">
        <v>984</v>
      </c>
    </row>
    <row r="126" spans="249:250" ht="12.75">
      <c r="IO126" s="136" t="s">
        <v>991</v>
      </c>
      <c r="IP126" s="137" t="s">
        <v>985</v>
      </c>
    </row>
    <row r="127" spans="249:250" ht="12.75">
      <c r="IO127" s="136" t="s">
        <v>1138</v>
      </c>
      <c r="IP127" s="137" t="s">
        <v>986</v>
      </c>
    </row>
    <row r="128" spans="249:250" ht="12.75">
      <c r="IO128" s="136" t="s">
        <v>1139</v>
      </c>
      <c r="IP128" s="137" t="s">
        <v>987</v>
      </c>
    </row>
    <row r="129" spans="249:250" ht="12.75">
      <c r="IO129" s="136" t="s">
        <v>1142</v>
      </c>
      <c r="IP129" s="138">
        <v>34</v>
      </c>
    </row>
    <row r="130" spans="249:250" ht="12.75">
      <c r="IO130" s="136" t="s">
        <v>1140</v>
      </c>
      <c r="IP130" s="137" t="s">
        <v>988</v>
      </c>
    </row>
    <row r="135" spans="252:253" ht="12.75">
      <c r="IR135" s="141" t="s">
        <v>921</v>
      </c>
      <c r="IS135" s="142" t="s">
        <v>922</v>
      </c>
    </row>
    <row r="136" spans="252:253" ht="12.75">
      <c r="IR136" s="136" t="s">
        <v>923</v>
      </c>
      <c r="IS136" s="136" t="s">
        <v>1403</v>
      </c>
    </row>
    <row r="137" spans="252:253" ht="12.75">
      <c r="IR137" s="136" t="s">
        <v>923</v>
      </c>
      <c r="IS137" s="136" t="s">
        <v>1405</v>
      </c>
    </row>
    <row r="138" spans="252:253" ht="12.75">
      <c r="IR138" s="136" t="s">
        <v>924</v>
      </c>
      <c r="IS138" s="136" t="s">
        <v>1407</v>
      </c>
    </row>
    <row r="139" spans="252:253" ht="12.75">
      <c r="IR139" s="136" t="s">
        <v>924</v>
      </c>
      <c r="IS139" s="136" t="s">
        <v>1409</v>
      </c>
    </row>
    <row r="140" spans="252:253" ht="12.75">
      <c r="IR140" s="136" t="s">
        <v>924</v>
      </c>
      <c r="IS140" s="136" t="s">
        <v>1411</v>
      </c>
    </row>
    <row r="141" spans="252:253" ht="12.75">
      <c r="IR141" s="136" t="s">
        <v>924</v>
      </c>
      <c r="IS141" s="136" t="s">
        <v>1413</v>
      </c>
    </row>
    <row r="142" spans="252:253" ht="12.75">
      <c r="IR142" s="136" t="s">
        <v>924</v>
      </c>
      <c r="IS142" s="136" t="s">
        <v>1415</v>
      </c>
    </row>
    <row r="143" spans="252:253" ht="12.75">
      <c r="IR143" s="136" t="s">
        <v>924</v>
      </c>
      <c r="IS143" s="136" t="s">
        <v>1417</v>
      </c>
    </row>
    <row r="144" spans="252:253" ht="12.75">
      <c r="IR144" s="136" t="s">
        <v>924</v>
      </c>
      <c r="IS144" s="136" t="s">
        <v>1419</v>
      </c>
    </row>
    <row r="145" spans="252:253" ht="12.75">
      <c r="IR145" s="136" t="s">
        <v>924</v>
      </c>
      <c r="IS145" s="136" t="s">
        <v>1421</v>
      </c>
    </row>
    <row r="146" spans="252:253" ht="12.75">
      <c r="IR146" s="136" t="s">
        <v>924</v>
      </c>
      <c r="IS146" s="136" t="s">
        <v>1423</v>
      </c>
    </row>
    <row r="147" spans="252:253" ht="12.75">
      <c r="IR147" s="136" t="s">
        <v>924</v>
      </c>
      <c r="IS147" s="136" t="s">
        <v>1425</v>
      </c>
    </row>
    <row r="148" spans="252:253" ht="12.75">
      <c r="IR148" s="136" t="s">
        <v>924</v>
      </c>
      <c r="IS148" s="136" t="s">
        <v>1427</v>
      </c>
    </row>
    <row r="149" spans="252:253" ht="12.75">
      <c r="IR149" s="136" t="s">
        <v>924</v>
      </c>
      <c r="IS149" s="136" t="s">
        <v>1429</v>
      </c>
    </row>
    <row r="150" spans="252:253" ht="12.75">
      <c r="IR150" s="136" t="s">
        <v>924</v>
      </c>
      <c r="IS150" s="136" t="s">
        <v>1431</v>
      </c>
    </row>
    <row r="151" spans="252:253" ht="12.75">
      <c r="IR151" s="136" t="s">
        <v>924</v>
      </c>
      <c r="IS151" s="136" t="s">
        <v>1433</v>
      </c>
    </row>
    <row r="152" spans="252:253" ht="12.75">
      <c r="IR152" s="136" t="s">
        <v>924</v>
      </c>
      <c r="IS152" s="136" t="s">
        <v>1435</v>
      </c>
    </row>
    <row r="153" spans="252:253" ht="12.75">
      <c r="IR153" s="136" t="s">
        <v>924</v>
      </c>
      <c r="IS153" s="136" t="s">
        <v>1437</v>
      </c>
    </row>
    <row r="154" spans="252:253" ht="12.75">
      <c r="IR154" s="136" t="s">
        <v>924</v>
      </c>
      <c r="IS154" s="136" t="s">
        <v>1439</v>
      </c>
    </row>
    <row r="155" spans="252:253" ht="12.75">
      <c r="IR155" s="136" t="s">
        <v>924</v>
      </c>
      <c r="IS155" s="136" t="s">
        <v>1441</v>
      </c>
    </row>
    <row r="156" spans="252:253" ht="12.75">
      <c r="IR156" s="136" t="s">
        <v>924</v>
      </c>
      <c r="IS156" s="136" t="s">
        <v>1443</v>
      </c>
    </row>
    <row r="157" spans="252:253" ht="12.75">
      <c r="IR157" s="136" t="s">
        <v>924</v>
      </c>
      <c r="IS157" s="136" t="s">
        <v>1445</v>
      </c>
    </row>
    <row r="158" spans="252:253" ht="12.75">
      <c r="IR158" s="136" t="s">
        <v>924</v>
      </c>
      <c r="IS158" s="136" t="s">
        <v>1447</v>
      </c>
    </row>
    <row r="159" spans="252:253" ht="12.75">
      <c r="IR159" s="136" t="s">
        <v>924</v>
      </c>
      <c r="IS159" s="136" t="s">
        <v>1449</v>
      </c>
    </row>
    <row r="160" spans="252:253" ht="12.75">
      <c r="IR160" s="136" t="s">
        <v>924</v>
      </c>
      <c r="IS160" s="136" t="s">
        <v>1451</v>
      </c>
    </row>
    <row r="161" spans="252:253" ht="12.75">
      <c r="IR161" s="136" t="s">
        <v>925</v>
      </c>
      <c r="IS161" s="136" t="s">
        <v>1453</v>
      </c>
    </row>
    <row r="162" spans="252:253" ht="12.75">
      <c r="IR162" s="136" t="s">
        <v>925</v>
      </c>
      <c r="IS162" s="136" t="s">
        <v>1455</v>
      </c>
    </row>
    <row r="163" spans="252:253" ht="12.75">
      <c r="IR163" s="136" t="s">
        <v>925</v>
      </c>
      <c r="IS163" s="137" t="s">
        <v>1457</v>
      </c>
    </row>
    <row r="164" spans="252:253" ht="12.75">
      <c r="IR164" s="136" t="s">
        <v>925</v>
      </c>
      <c r="IS164" s="136" t="s">
        <v>1459</v>
      </c>
    </row>
    <row r="165" spans="252:253" ht="12.75">
      <c r="IR165" s="136" t="s">
        <v>925</v>
      </c>
      <c r="IS165" s="137" t="s">
        <v>1461</v>
      </c>
    </row>
    <row r="166" spans="252:253" ht="12.75">
      <c r="IR166" s="136" t="s">
        <v>925</v>
      </c>
      <c r="IS166" s="136" t="s">
        <v>1463</v>
      </c>
    </row>
    <row r="167" spans="252:253" ht="12.75">
      <c r="IR167" s="136" t="s">
        <v>925</v>
      </c>
      <c r="IS167" s="137" t="s">
        <v>1465</v>
      </c>
    </row>
    <row r="168" spans="252:253" ht="12.75">
      <c r="IR168" s="136" t="s">
        <v>925</v>
      </c>
      <c r="IS168" s="136" t="s">
        <v>1467</v>
      </c>
    </row>
    <row r="169" spans="252:253" ht="12.75">
      <c r="IR169" s="136" t="s">
        <v>925</v>
      </c>
      <c r="IS169" s="137" t="s">
        <v>1469</v>
      </c>
    </row>
    <row r="170" spans="252:253" ht="12.75">
      <c r="IR170" s="136" t="s">
        <v>925</v>
      </c>
      <c r="IS170" s="137" t="s">
        <v>1471</v>
      </c>
    </row>
    <row r="171" spans="252:253" ht="12.75">
      <c r="IR171" s="136" t="s">
        <v>925</v>
      </c>
      <c r="IS171" s="136" t="s">
        <v>1473</v>
      </c>
    </row>
    <row r="172" spans="252:253" ht="12.75">
      <c r="IR172" s="136" t="s">
        <v>925</v>
      </c>
      <c r="IS172" s="137" t="s">
        <v>1475</v>
      </c>
    </row>
    <row r="173" spans="252:253" ht="12.75">
      <c r="IR173" s="136" t="s">
        <v>925</v>
      </c>
      <c r="IS173" s="137" t="s">
        <v>1477</v>
      </c>
    </row>
    <row r="174" spans="252:253" ht="12.75">
      <c r="IR174" s="136" t="s">
        <v>925</v>
      </c>
      <c r="IS174" s="136" t="s">
        <v>1479</v>
      </c>
    </row>
    <row r="175" spans="252:253" ht="12.75">
      <c r="IR175" s="136" t="s">
        <v>925</v>
      </c>
      <c r="IS175" s="136" t="s">
        <v>1481</v>
      </c>
    </row>
    <row r="176" spans="252:253" ht="12.75">
      <c r="IR176" s="136" t="s">
        <v>926</v>
      </c>
      <c r="IS176" s="136" t="s">
        <v>1483</v>
      </c>
    </row>
    <row r="177" spans="252:253" ht="12.75">
      <c r="IR177" s="136" t="s">
        <v>926</v>
      </c>
      <c r="IS177" s="137" t="s">
        <v>1485</v>
      </c>
    </row>
    <row r="178" spans="252:253" ht="12.75">
      <c r="IR178" s="136" t="s">
        <v>926</v>
      </c>
      <c r="IS178" s="136" t="s">
        <v>1487</v>
      </c>
    </row>
    <row r="179" spans="252:253" ht="12.75">
      <c r="IR179" s="136" t="s">
        <v>926</v>
      </c>
      <c r="IS179" s="136" t="s">
        <v>1489</v>
      </c>
    </row>
    <row r="180" spans="252:253" ht="12.75">
      <c r="IR180" s="136" t="s">
        <v>926</v>
      </c>
      <c r="IS180" s="136" t="s">
        <v>1491</v>
      </c>
    </row>
    <row r="181" spans="252:253" ht="12.75">
      <c r="IR181" s="136" t="s">
        <v>926</v>
      </c>
      <c r="IS181" s="136" t="s">
        <v>1493</v>
      </c>
    </row>
    <row r="182" spans="252:253" ht="12.75">
      <c r="IR182" s="136" t="s">
        <v>926</v>
      </c>
      <c r="IS182" s="136" t="s">
        <v>1495</v>
      </c>
    </row>
    <row r="183" spans="252:253" ht="12.75">
      <c r="IR183" s="136" t="s">
        <v>926</v>
      </c>
      <c r="IS183" s="137" t="s">
        <v>1497</v>
      </c>
    </row>
    <row r="184" spans="252:253" ht="12.75">
      <c r="IR184" s="136" t="s">
        <v>926</v>
      </c>
      <c r="IS184" s="136" t="s">
        <v>1499</v>
      </c>
    </row>
    <row r="185" spans="252:253" ht="12.75">
      <c r="IR185" s="136" t="s">
        <v>926</v>
      </c>
      <c r="IS185" s="137" t="s">
        <v>1501</v>
      </c>
    </row>
    <row r="186" spans="252:253" ht="12.75">
      <c r="IR186" s="136" t="s">
        <v>926</v>
      </c>
      <c r="IS186" s="136" t="s">
        <v>1503</v>
      </c>
    </row>
    <row r="187" spans="252:253" ht="12.75">
      <c r="IR187" s="136" t="s">
        <v>926</v>
      </c>
      <c r="IS187" s="137" t="s">
        <v>1505</v>
      </c>
    </row>
    <row r="188" spans="252:253" ht="12.75">
      <c r="IR188" s="136" t="s">
        <v>926</v>
      </c>
      <c r="IS188" s="136" t="s">
        <v>1507</v>
      </c>
    </row>
    <row r="189" spans="252:253" ht="12.75">
      <c r="IR189" s="136" t="s">
        <v>926</v>
      </c>
      <c r="IS189" s="136" t="s">
        <v>1509</v>
      </c>
    </row>
    <row r="190" spans="252:253" ht="12.75">
      <c r="IR190" s="136" t="s">
        <v>926</v>
      </c>
      <c r="IS190" s="136" t="s">
        <v>1511</v>
      </c>
    </row>
    <row r="191" spans="252:253" ht="12.75">
      <c r="IR191" s="136" t="s">
        <v>926</v>
      </c>
      <c r="IS191" s="136" t="s">
        <v>1513</v>
      </c>
    </row>
    <row r="192" spans="252:253" ht="12.75">
      <c r="IR192" s="136" t="s">
        <v>926</v>
      </c>
      <c r="IS192" s="137" t="s">
        <v>1515</v>
      </c>
    </row>
    <row r="193" spans="252:253" ht="12.75">
      <c r="IR193" s="136" t="s">
        <v>926</v>
      </c>
      <c r="IS193" s="136" t="s">
        <v>1517</v>
      </c>
    </row>
    <row r="194" spans="252:253" ht="12.75">
      <c r="IR194" s="136" t="s">
        <v>926</v>
      </c>
      <c r="IS194" s="136" t="s">
        <v>1519</v>
      </c>
    </row>
    <row r="195" spans="252:253" ht="12.75">
      <c r="IR195" s="136" t="s">
        <v>926</v>
      </c>
      <c r="IS195" s="137" t="s">
        <v>1521</v>
      </c>
    </row>
    <row r="196" spans="252:253" ht="12.75">
      <c r="IR196" s="136" t="s">
        <v>926</v>
      </c>
      <c r="IS196" s="136" t="s">
        <v>1523</v>
      </c>
    </row>
    <row r="197" spans="252:253" ht="12.75">
      <c r="IR197" s="136" t="s">
        <v>926</v>
      </c>
      <c r="IS197" s="136" t="s">
        <v>1525</v>
      </c>
    </row>
    <row r="198" spans="252:253" ht="12.75">
      <c r="IR198" s="136" t="s">
        <v>926</v>
      </c>
      <c r="IS198" s="136" t="s">
        <v>1527</v>
      </c>
    </row>
    <row r="199" spans="252:253" ht="12.75">
      <c r="IR199" s="136" t="s">
        <v>927</v>
      </c>
      <c r="IS199" s="137" t="s">
        <v>1529</v>
      </c>
    </row>
    <row r="200" spans="252:253" ht="12.75">
      <c r="IR200" s="136" t="s">
        <v>927</v>
      </c>
      <c r="IS200" s="136" t="s">
        <v>1531</v>
      </c>
    </row>
    <row r="201" spans="252:253" ht="12.75">
      <c r="IR201" s="136" t="s">
        <v>927</v>
      </c>
      <c r="IS201" s="137" t="s">
        <v>1533</v>
      </c>
    </row>
    <row r="202" spans="252:253" ht="12.75">
      <c r="IR202" s="136" t="s">
        <v>927</v>
      </c>
      <c r="IS202" s="136" t="s">
        <v>1535</v>
      </c>
    </row>
    <row r="203" spans="252:253" ht="12.75">
      <c r="IR203" s="136" t="s">
        <v>927</v>
      </c>
      <c r="IS203" s="136" t="s">
        <v>1537</v>
      </c>
    </row>
    <row r="204" spans="252:253" ht="12.75">
      <c r="IR204" s="136" t="s">
        <v>927</v>
      </c>
      <c r="IS204" s="136" t="s">
        <v>1539</v>
      </c>
    </row>
    <row r="205" spans="252:253" ht="12.75">
      <c r="IR205" s="136" t="s">
        <v>927</v>
      </c>
      <c r="IS205" s="143" t="s">
        <v>1541</v>
      </c>
    </row>
    <row r="206" spans="252:253" ht="12.75">
      <c r="IR206" s="136" t="s">
        <v>927</v>
      </c>
      <c r="IS206" s="136" t="s">
        <v>1543</v>
      </c>
    </row>
    <row r="207" spans="252:253" ht="12.75">
      <c r="IR207" s="136" t="s">
        <v>927</v>
      </c>
      <c r="IS207" s="136" t="s">
        <v>1545</v>
      </c>
    </row>
    <row r="208" spans="252:253" ht="12.75">
      <c r="IR208" s="136" t="s">
        <v>927</v>
      </c>
      <c r="IS208" s="136" t="s">
        <v>1547</v>
      </c>
    </row>
    <row r="209" spans="252:253" ht="12.75">
      <c r="IR209" s="136" t="s">
        <v>927</v>
      </c>
      <c r="IS209" s="136" t="s">
        <v>1549</v>
      </c>
    </row>
    <row r="210" spans="252:253" ht="12.75">
      <c r="IR210" s="136" t="s">
        <v>927</v>
      </c>
      <c r="IS210" s="143" t="s">
        <v>1551</v>
      </c>
    </row>
    <row r="211" spans="252:253" ht="12.75">
      <c r="IR211" s="136" t="s">
        <v>927</v>
      </c>
      <c r="IS211" s="143" t="s">
        <v>1553</v>
      </c>
    </row>
    <row r="212" spans="252:253" ht="12.75">
      <c r="IR212" s="136" t="s">
        <v>927</v>
      </c>
      <c r="IS212" s="137" t="s">
        <v>1555</v>
      </c>
    </row>
    <row r="213" spans="252:253" ht="12.75">
      <c r="IR213" s="136" t="s">
        <v>927</v>
      </c>
      <c r="IS213" s="136" t="s">
        <v>1557</v>
      </c>
    </row>
    <row r="214" spans="252:253" ht="12.75">
      <c r="IR214" s="136" t="s">
        <v>927</v>
      </c>
      <c r="IS214" s="143" t="s">
        <v>1559</v>
      </c>
    </row>
    <row r="215" spans="252:253" ht="12.75">
      <c r="IR215" s="136" t="s">
        <v>927</v>
      </c>
      <c r="IS215" s="143" t="s">
        <v>1561</v>
      </c>
    </row>
    <row r="216" spans="252:253" ht="12.75">
      <c r="IR216" s="136" t="s">
        <v>927</v>
      </c>
      <c r="IS216" s="143" t="s">
        <v>1563</v>
      </c>
    </row>
    <row r="217" spans="252:253" ht="12.75">
      <c r="IR217" s="136" t="s">
        <v>927</v>
      </c>
      <c r="IS217" s="143" t="s">
        <v>1565</v>
      </c>
    </row>
    <row r="218" spans="252:253" ht="12.75">
      <c r="IR218" s="136" t="s">
        <v>927</v>
      </c>
      <c r="IS218" s="136" t="s">
        <v>1567</v>
      </c>
    </row>
    <row r="219" spans="252:253" ht="12.75">
      <c r="IR219" s="136" t="s">
        <v>927</v>
      </c>
      <c r="IS219" s="136" t="s">
        <v>1569</v>
      </c>
    </row>
    <row r="220" spans="252:253" ht="12.75">
      <c r="IR220" s="136" t="s">
        <v>927</v>
      </c>
      <c r="IS220" s="136" t="s">
        <v>1571</v>
      </c>
    </row>
    <row r="221" spans="252:253" ht="12.75">
      <c r="IR221" s="136" t="s">
        <v>927</v>
      </c>
      <c r="IS221" s="143" t="s">
        <v>1573</v>
      </c>
    </row>
    <row r="222" spans="252:253" ht="12.75">
      <c r="IR222" s="136" t="s">
        <v>927</v>
      </c>
      <c r="IS222" s="136" t="s">
        <v>1575</v>
      </c>
    </row>
    <row r="223" spans="252:253" ht="12.75">
      <c r="IR223" s="136" t="s">
        <v>927</v>
      </c>
      <c r="IS223" s="136" t="s">
        <v>1577</v>
      </c>
    </row>
    <row r="224" spans="252:253" ht="12.75">
      <c r="IR224" s="136" t="s">
        <v>927</v>
      </c>
      <c r="IS224" s="136" t="s">
        <v>1579</v>
      </c>
    </row>
    <row r="225" spans="252:253" ht="12.75">
      <c r="IR225" s="136" t="s">
        <v>927</v>
      </c>
      <c r="IS225" s="136" t="s">
        <v>1581</v>
      </c>
    </row>
    <row r="226" spans="252:253" ht="12.75">
      <c r="IR226" s="136" t="s">
        <v>927</v>
      </c>
      <c r="IS226" s="136" t="s">
        <v>1583</v>
      </c>
    </row>
    <row r="227" spans="252:253" ht="12.75">
      <c r="IR227" s="136" t="s">
        <v>927</v>
      </c>
      <c r="IS227" s="136" t="s">
        <v>1585</v>
      </c>
    </row>
    <row r="228" spans="252:253" ht="12.75">
      <c r="IR228" s="136" t="s">
        <v>927</v>
      </c>
      <c r="IS228" s="136" t="s">
        <v>1587</v>
      </c>
    </row>
    <row r="229" spans="252:253" ht="12.75">
      <c r="IR229" s="136" t="s">
        <v>927</v>
      </c>
      <c r="IS229" s="143" t="s">
        <v>1589</v>
      </c>
    </row>
    <row r="230" spans="252:253" ht="12.75">
      <c r="IR230" s="136" t="s">
        <v>927</v>
      </c>
      <c r="IS230" s="143" t="s">
        <v>1591</v>
      </c>
    </row>
    <row r="231" spans="252:253" ht="12.75">
      <c r="IR231" s="136" t="s">
        <v>927</v>
      </c>
      <c r="IS231" s="136" t="s">
        <v>1593</v>
      </c>
    </row>
    <row r="232" spans="252:253" ht="12.75">
      <c r="IR232" s="136" t="s">
        <v>927</v>
      </c>
      <c r="IS232" s="136" t="s">
        <v>1595</v>
      </c>
    </row>
    <row r="233" spans="252:253" ht="12.75">
      <c r="IR233" s="136" t="s">
        <v>927</v>
      </c>
      <c r="IS233" s="143" t="s">
        <v>1597</v>
      </c>
    </row>
    <row r="234" spans="252:253" ht="12.75">
      <c r="IR234" s="136" t="s">
        <v>927</v>
      </c>
      <c r="IS234" s="136" t="s">
        <v>1599</v>
      </c>
    </row>
    <row r="235" spans="252:253" ht="12.75">
      <c r="IR235" s="136" t="s">
        <v>927</v>
      </c>
      <c r="IS235" s="136" t="s">
        <v>1601</v>
      </c>
    </row>
    <row r="236" spans="252:253" ht="12.75">
      <c r="IR236" s="136" t="s">
        <v>928</v>
      </c>
      <c r="IS236" s="136" t="s">
        <v>1603</v>
      </c>
    </row>
    <row r="237" spans="252:253" ht="12.75">
      <c r="IR237" s="136" t="s">
        <v>929</v>
      </c>
      <c r="IS237" s="143" t="s">
        <v>1605</v>
      </c>
    </row>
    <row r="238" spans="252:253" ht="12.75">
      <c r="IR238" s="136" t="s">
        <v>929</v>
      </c>
      <c r="IS238" s="143" t="s">
        <v>1607</v>
      </c>
    </row>
    <row r="239" spans="252:253" ht="12.75">
      <c r="IR239" s="136" t="s">
        <v>929</v>
      </c>
      <c r="IS239" s="143" t="s">
        <v>1609</v>
      </c>
    </row>
    <row r="240" spans="252:253" ht="12.75">
      <c r="IR240" s="136" t="s">
        <v>929</v>
      </c>
      <c r="IS240" s="143" t="s">
        <v>1611</v>
      </c>
    </row>
    <row r="241" spans="252:253" ht="12.75">
      <c r="IR241" s="136" t="s">
        <v>929</v>
      </c>
      <c r="IS241" s="143" t="s">
        <v>1613</v>
      </c>
    </row>
    <row r="242" spans="252:253" ht="12.75">
      <c r="IR242" s="136" t="s">
        <v>929</v>
      </c>
      <c r="IS242" s="143" t="s">
        <v>1615</v>
      </c>
    </row>
    <row r="243" spans="252:253" ht="12.75">
      <c r="IR243" s="136" t="s">
        <v>929</v>
      </c>
      <c r="IS243" s="143" t="s">
        <v>1617</v>
      </c>
    </row>
    <row r="244" spans="252:253" ht="12.75">
      <c r="IR244" s="136" t="s">
        <v>929</v>
      </c>
      <c r="IS244" s="143" t="s">
        <v>1619</v>
      </c>
    </row>
    <row r="245" spans="252:253" ht="12.75">
      <c r="IR245" s="136" t="s">
        <v>929</v>
      </c>
      <c r="IS245" s="143" t="s">
        <v>1621</v>
      </c>
    </row>
    <row r="246" spans="252:253" ht="12.75">
      <c r="IR246" s="136" t="s">
        <v>929</v>
      </c>
      <c r="IS246" s="143" t="s">
        <v>1623</v>
      </c>
    </row>
    <row r="247" spans="252:253" ht="12.75">
      <c r="IR247" s="136" t="s">
        <v>929</v>
      </c>
      <c r="IS247" s="143" t="s">
        <v>1628</v>
      </c>
    </row>
    <row r="248" spans="252:253" ht="12.75">
      <c r="IR248" s="136" t="s">
        <v>929</v>
      </c>
      <c r="IS248" s="143" t="s">
        <v>1630</v>
      </c>
    </row>
    <row r="249" spans="252:253" ht="12.75">
      <c r="IR249" s="136" t="s">
        <v>929</v>
      </c>
      <c r="IS249" s="143" t="s">
        <v>1632</v>
      </c>
    </row>
    <row r="250" spans="252:253" ht="12.75">
      <c r="IR250" s="136" t="s">
        <v>929</v>
      </c>
      <c r="IS250" s="143" t="s">
        <v>1634</v>
      </c>
    </row>
    <row r="251" spans="252:253" ht="12.75">
      <c r="IR251" s="136" t="s">
        <v>929</v>
      </c>
      <c r="IS251" s="143" t="s">
        <v>1636</v>
      </c>
    </row>
    <row r="252" spans="252:253" ht="12.75">
      <c r="IR252" s="136" t="s">
        <v>929</v>
      </c>
      <c r="IS252" s="143" t="s">
        <v>1638</v>
      </c>
    </row>
    <row r="253" spans="252:253" ht="12.75">
      <c r="IR253" s="136" t="s">
        <v>1640</v>
      </c>
      <c r="IS253" s="136" t="s">
        <v>1640</v>
      </c>
    </row>
    <row r="254" spans="252:253" ht="12.75">
      <c r="IR254" s="136" t="s">
        <v>930</v>
      </c>
      <c r="IS254" s="136" t="s">
        <v>1642</v>
      </c>
    </row>
    <row r="255" spans="252:253" ht="12.75">
      <c r="IR255" s="136" t="s">
        <v>930</v>
      </c>
      <c r="IS255" s="136" t="s">
        <v>1644</v>
      </c>
    </row>
    <row r="256" spans="252:253" ht="12.75">
      <c r="IR256" s="136" t="s">
        <v>931</v>
      </c>
      <c r="IS256" s="136" t="s">
        <v>1646</v>
      </c>
    </row>
    <row r="257" spans="252:253" ht="12.75">
      <c r="IR257" s="136" t="s">
        <v>931</v>
      </c>
      <c r="IS257" s="136" t="s">
        <v>1648</v>
      </c>
    </row>
    <row r="258" spans="252:253" ht="12.75">
      <c r="IR258" s="136" t="s">
        <v>931</v>
      </c>
      <c r="IS258" s="136" t="s">
        <v>1650</v>
      </c>
    </row>
    <row r="259" spans="252:253" ht="12.75">
      <c r="IR259" s="136" t="s">
        <v>931</v>
      </c>
      <c r="IS259" s="136" t="s">
        <v>1652</v>
      </c>
    </row>
    <row r="260" spans="252:253" ht="12.75">
      <c r="IR260" s="136" t="s">
        <v>931</v>
      </c>
      <c r="IS260" s="136" t="s">
        <v>1654</v>
      </c>
    </row>
    <row r="261" spans="252:253" ht="12.75">
      <c r="IR261" s="136" t="s">
        <v>931</v>
      </c>
      <c r="IS261" s="136" t="s">
        <v>1656</v>
      </c>
    </row>
    <row r="262" spans="252:253" ht="12.75">
      <c r="IR262" s="136" t="s">
        <v>931</v>
      </c>
      <c r="IS262" s="136" t="s">
        <v>1658</v>
      </c>
    </row>
    <row r="263" spans="252:253" ht="12.75">
      <c r="IR263" s="136" t="s">
        <v>931</v>
      </c>
      <c r="IS263" s="136" t="s">
        <v>1660</v>
      </c>
    </row>
    <row r="264" spans="252:253" ht="12.75">
      <c r="IR264" s="136" t="s">
        <v>931</v>
      </c>
      <c r="IS264" s="136" t="s">
        <v>1662</v>
      </c>
    </row>
    <row r="265" spans="252:253" ht="12.75">
      <c r="IR265" s="136" t="s">
        <v>932</v>
      </c>
      <c r="IS265" s="136" t="s">
        <v>1664</v>
      </c>
    </row>
    <row r="266" spans="252:253" ht="12.75">
      <c r="IR266" s="136" t="s">
        <v>932</v>
      </c>
      <c r="IS266" s="136" t="s">
        <v>1666</v>
      </c>
    </row>
    <row r="267" spans="252:253" ht="12.75">
      <c r="IR267" s="136" t="s">
        <v>933</v>
      </c>
      <c r="IS267" s="136" t="s">
        <v>1668</v>
      </c>
    </row>
    <row r="268" spans="252:253" ht="12.75">
      <c r="IR268" s="136" t="s">
        <v>933</v>
      </c>
      <c r="IS268" s="136" t="s">
        <v>1670</v>
      </c>
    </row>
    <row r="269" spans="252:253" ht="12.75">
      <c r="IR269" s="136" t="s">
        <v>933</v>
      </c>
      <c r="IS269" s="143" t="s">
        <v>1672</v>
      </c>
    </row>
    <row r="270" spans="252:253" ht="12.75">
      <c r="IR270" s="136" t="s">
        <v>933</v>
      </c>
      <c r="IS270" s="136" t="s">
        <v>1674</v>
      </c>
    </row>
    <row r="271" spans="252:253" ht="12.75">
      <c r="IR271" s="136" t="s">
        <v>933</v>
      </c>
      <c r="IS271" s="136" t="s">
        <v>1676</v>
      </c>
    </row>
    <row r="272" spans="252:253" ht="12.75">
      <c r="IR272" s="136" t="s">
        <v>933</v>
      </c>
      <c r="IS272" s="136" t="s">
        <v>1678</v>
      </c>
    </row>
    <row r="273" spans="252:253" ht="12.75">
      <c r="IR273" s="136" t="s">
        <v>933</v>
      </c>
      <c r="IS273" s="143" t="s">
        <v>1680</v>
      </c>
    </row>
    <row r="274" spans="252:253" ht="12.75">
      <c r="IR274" s="136" t="s">
        <v>933</v>
      </c>
      <c r="IS274" s="136" t="s">
        <v>1682</v>
      </c>
    </row>
    <row r="275" spans="252:253" ht="12.75">
      <c r="IR275" s="136" t="s">
        <v>933</v>
      </c>
      <c r="IS275" s="136" t="s">
        <v>1684</v>
      </c>
    </row>
    <row r="276" spans="252:253" ht="12.75">
      <c r="IR276" s="136" t="s">
        <v>933</v>
      </c>
      <c r="IS276" s="136" t="s">
        <v>1686</v>
      </c>
    </row>
    <row r="277" spans="252:253" ht="12.75">
      <c r="IR277" s="136" t="s">
        <v>933</v>
      </c>
      <c r="IS277" s="136" t="s">
        <v>1688</v>
      </c>
    </row>
    <row r="278" spans="252:253" ht="12.75">
      <c r="IR278" s="136" t="s">
        <v>933</v>
      </c>
      <c r="IS278" s="136" t="s">
        <v>1690</v>
      </c>
    </row>
    <row r="279" spans="252:253" ht="12.75">
      <c r="IR279" s="136" t="s">
        <v>933</v>
      </c>
      <c r="IS279" s="136" t="s">
        <v>1692</v>
      </c>
    </row>
    <row r="280" spans="252:253" ht="12.75">
      <c r="IR280" s="136" t="s">
        <v>933</v>
      </c>
      <c r="IS280" s="143" t="s">
        <v>1694</v>
      </c>
    </row>
    <row r="281" spans="252:253" ht="12.75">
      <c r="IR281" s="136" t="s">
        <v>933</v>
      </c>
      <c r="IS281" s="143" t="s">
        <v>1696</v>
      </c>
    </row>
    <row r="282" spans="252:253" ht="12.75">
      <c r="IR282" s="136" t="s">
        <v>933</v>
      </c>
      <c r="IS282" s="136" t="s">
        <v>1698</v>
      </c>
    </row>
    <row r="283" spans="252:253" ht="12.75">
      <c r="IR283" s="136" t="s">
        <v>933</v>
      </c>
      <c r="IS283" s="143" t="s">
        <v>1700</v>
      </c>
    </row>
    <row r="284" spans="252:253" ht="12.75">
      <c r="IR284" s="136" t="s">
        <v>933</v>
      </c>
      <c r="IS284" s="143" t="s">
        <v>1702</v>
      </c>
    </row>
    <row r="285" spans="252:253" ht="12.75">
      <c r="IR285" s="136" t="s">
        <v>933</v>
      </c>
      <c r="IS285" s="136" t="s">
        <v>1704</v>
      </c>
    </row>
    <row r="286" spans="252:253" ht="12.75">
      <c r="IR286" s="136" t="s">
        <v>933</v>
      </c>
      <c r="IS286" s="136" t="s">
        <v>1706</v>
      </c>
    </row>
    <row r="287" spans="252:253" ht="12.75">
      <c r="IR287" s="136" t="s">
        <v>933</v>
      </c>
      <c r="IS287" s="136" t="s">
        <v>1708</v>
      </c>
    </row>
    <row r="288" spans="252:253" ht="12.75">
      <c r="IR288" s="136" t="s">
        <v>933</v>
      </c>
      <c r="IS288" s="136" t="s">
        <v>1710</v>
      </c>
    </row>
    <row r="289" spans="252:253" ht="12.75">
      <c r="IR289" s="136" t="s">
        <v>933</v>
      </c>
      <c r="IS289" s="136" t="s">
        <v>1712</v>
      </c>
    </row>
    <row r="290" spans="252:253" ht="12.75">
      <c r="IR290" s="136" t="s">
        <v>933</v>
      </c>
      <c r="IS290" s="136" t="s">
        <v>1714</v>
      </c>
    </row>
    <row r="291" spans="252:253" ht="12.75">
      <c r="IR291" s="136" t="s">
        <v>933</v>
      </c>
      <c r="IS291" s="136" t="s">
        <v>1716</v>
      </c>
    </row>
    <row r="292" spans="252:253" ht="12.75">
      <c r="IR292" s="136" t="s">
        <v>934</v>
      </c>
      <c r="IS292" s="136" t="s">
        <v>1718</v>
      </c>
    </row>
    <row r="293" spans="252:253" ht="12.75">
      <c r="IR293" s="136" t="s">
        <v>934</v>
      </c>
      <c r="IS293" s="136" t="s">
        <v>1720</v>
      </c>
    </row>
    <row r="294" spans="252:253" ht="12.75">
      <c r="IR294" s="136" t="s">
        <v>934</v>
      </c>
      <c r="IS294" s="136" t="s">
        <v>1722</v>
      </c>
    </row>
    <row r="295" spans="252:253" ht="12.75">
      <c r="IR295" s="136" t="s">
        <v>934</v>
      </c>
      <c r="IS295" s="143" t="s">
        <v>1724</v>
      </c>
    </row>
    <row r="296" spans="252:253" ht="12.75">
      <c r="IR296" s="136" t="s">
        <v>934</v>
      </c>
      <c r="IS296" s="136" t="s">
        <v>1726</v>
      </c>
    </row>
    <row r="297" spans="252:253" ht="12.75">
      <c r="IR297" s="136" t="s">
        <v>934</v>
      </c>
      <c r="IS297" s="136" t="s">
        <v>1728</v>
      </c>
    </row>
    <row r="298" spans="252:253" ht="12.75">
      <c r="IR298" s="136" t="s">
        <v>934</v>
      </c>
      <c r="IS298" s="143" t="s">
        <v>1730</v>
      </c>
    </row>
    <row r="299" spans="252:253" ht="12.75">
      <c r="IR299" s="136" t="s">
        <v>934</v>
      </c>
      <c r="IS299" s="136" t="s">
        <v>1732</v>
      </c>
    </row>
    <row r="300" spans="252:253" ht="12.75">
      <c r="IR300" s="136" t="s">
        <v>934</v>
      </c>
      <c r="IS300" s="143" t="s">
        <v>1734</v>
      </c>
    </row>
    <row r="301" spans="252:253" ht="12.75">
      <c r="IR301" s="136" t="s">
        <v>934</v>
      </c>
      <c r="IS301" s="136" t="s">
        <v>1736</v>
      </c>
    </row>
    <row r="302" spans="252:253" ht="12.75">
      <c r="IR302" s="136" t="s">
        <v>934</v>
      </c>
      <c r="IS302" s="136" t="s">
        <v>1738</v>
      </c>
    </row>
    <row r="303" spans="252:253" ht="12.75">
      <c r="IR303" s="136" t="s">
        <v>934</v>
      </c>
      <c r="IS303" s="136" t="s">
        <v>1740</v>
      </c>
    </row>
    <row r="304" spans="252:253" ht="12.75">
      <c r="IR304" s="136" t="s">
        <v>934</v>
      </c>
      <c r="IS304" s="143" t="s">
        <v>1742</v>
      </c>
    </row>
    <row r="305" spans="252:253" ht="12.75">
      <c r="IR305" s="136" t="s">
        <v>934</v>
      </c>
      <c r="IS305" s="136" t="s">
        <v>1744</v>
      </c>
    </row>
    <row r="306" spans="252:253" ht="12.75">
      <c r="IR306" s="136" t="s">
        <v>934</v>
      </c>
      <c r="IS306" s="143" t="s">
        <v>1746</v>
      </c>
    </row>
    <row r="307" spans="252:253" ht="12.75">
      <c r="IR307" s="136" t="s">
        <v>934</v>
      </c>
      <c r="IS307" s="136" t="s">
        <v>1748</v>
      </c>
    </row>
    <row r="308" spans="252:253" ht="12.75">
      <c r="IR308" s="136" t="s">
        <v>934</v>
      </c>
      <c r="IS308" s="136" t="s">
        <v>1750</v>
      </c>
    </row>
    <row r="309" spans="252:253" ht="12.75">
      <c r="IR309" s="136" t="s">
        <v>934</v>
      </c>
      <c r="IS309" s="136" t="s">
        <v>0</v>
      </c>
    </row>
    <row r="310" spans="252:253" ht="12.75">
      <c r="IR310" s="136" t="s">
        <v>934</v>
      </c>
      <c r="IS310" s="143" t="s">
        <v>2</v>
      </c>
    </row>
    <row r="311" spans="252:253" ht="12.75">
      <c r="IR311" s="136" t="s">
        <v>935</v>
      </c>
      <c r="IS311" s="136" t="s">
        <v>4</v>
      </c>
    </row>
    <row r="312" spans="252:253" ht="12.75">
      <c r="IR312" s="136" t="s">
        <v>935</v>
      </c>
      <c r="IS312" s="136" t="s">
        <v>6</v>
      </c>
    </row>
    <row r="313" spans="252:253" ht="12.75">
      <c r="IR313" s="136" t="s">
        <v>935</v>
      </c>
      <c r="IS313" s="136" t="s">
        <v>1625</v>
      </c>
    </row>
    <row r="314" spans="252:253" ht="12.75">
      <c r="IR314" s="136" t="s">
        <v>935</v>
      </c>
      <c r="IS314" s="136" t="s">
        <v>10</v>
      </c>
    </row>
    <row r="315" spans="252:253" ht="12.75">
      <c r="IR315" s="136" t="s">
        <v>935</v>
      </c>
      <c r="IS315" s="143" t="s">
        <v>12</v>
      </c>
    </row>
    <row r="316" spans="252:253" ht="12.75">
      <c r="IR316" s="136" t="s">
        <v>935</v>
      </c>
      <c r="IS316" s="136" t="s">
        <v>14</v>
      </c>
    </row>
    <row r="317" spans="252:253" ht="12.75">
      <c r="IR317" s="136" t="s">
        <v>935</v>
      </c>
      <c r="IS317" s="136" t="s">
        <v>16</v>
      </c>
    </row>
    <row r="318" spans="252:253" ht="12.75">
      <c r="IR318" s="136" t="s">
        <v>935</v>
      </c>
      <c r="IS318" s="136" t="s">
        <v>18</v>
      </c>
    </row>
    <row r="319" spans="252:253" ht="12.75">
      <c r="IR319" s="136" t="s">
        <v>935</v>
      </c>
      <c r="IS319" s="136" t="s">
        <v>20</v>
      </c>
    </row>
    <row r="320" spans="252:253" ht="12.75">
      <c r="IR320" s="136" t="s">
        <v>935</v>
      </c>
      <c r="IS320" s="136" t="s">
        <v>22</v>
      </c>
    </row>
    <row r="321" spans="252:253" ht="12.75">
      <c r="IR321" s="136" t="s">
        <v>935</v>
      </c>
      <c r="IS321" s="136" t="s">
        <v>24</v>
      </c>
    </row>
    <row r="322" spans="252:253" ht="12.75">
      <c r="IR322" s="136" t="s">
        <v>935</v>
      </c>
      <c r="IS322" s="136" t="s">
        <v>26</v>
      </c>
    </row>
    <row r="323" spans="252:253" ht="12.75">
      <c r="IR323" s="136" t="s">
        <v>936</v>
      </c>
      <c r="IS323" s="136" t="s">
        <v>28</v>
      </c>
    </row>
    <row r="324" spans="252:253" ht="12.75">
      <c r="IR324" s="136" t="s">
        <v>936</v>
      </c>
      <c r="IS324" s="143" t="s">
        <v>30</v>
      </c>
    </row>
    <row r="325" spans="252:253" ht="12.75">
      <c r="IR325" s="136" t="s">
        <v>936</v>
      </c>
      <c r="IS325" s="136" t="s">
        <v>32</v>
      </c>
    </row>
    <row r="326" spans="252:253" ht="12.75">
      <c r="IR326" s="136" t="s">
        <v>936</v>
      </c>
      <c r="IS326" s="143" t="s">
        <v>34</v>
      </c>
    </row>
    <row r="327" spans="252:253" ht="12.75">
      <c r="IR327" s="136" t="s">
        <v>936</v>
      </c>
      <c r="IS327" s="136" t="s">
        <v>36</v>
      </c>
    </row>
    <row r="328" spans="252:253" ht="12.75">
      <c r="IR328" s="136" t="s">
        <v>936</v>
      </c>
      <c r="IS328" s="143" t="s">
        <v>38</v>
      </c>
    </row>
    <row r="329" spans="252:253" ht="12.75">
      <c r="IR329" s="136" t="s">
        <v>936</v>
      </c>
      <c r="IS329" s="136" t="s">
        <v>40</v>
      </c>
    </row>
    <row r="330" spans="252:253" ht="12.75">
      <c r="IR330" s="136" t="s">
        <v>936</v>
      </c>
      <c r="IS330" s="143" t="s">
        <v>42</v>
      </c>
    </row>
    <row r="331" spans="252:253" ht="12.75">
      <c r="IR331" s="136" t="s">
        <v>936</v>
      </c>
      <c r="IS331" s="136" t="s">
        <v>44</v>
      </c>
    </row>
    <row r="332" spans="252:253" ht="12.75">
      <c r="IR332" s="136" t="s">
        <v>936</v>
      </c>
      <c r="IS332" s="143" t="s">
        <v>46</v>
      </c>
    </row>
    <row r="333" spans="252:253" ht="12.75">
      <c r="IR333" s="136" t="s">
        <v>936</v>
      </c>
      <c r="IS333" s="143" t="s">
        <v>48</v>
      </c>
    </row>
    <row r="334" spans="252:253" ht="12.75">
      <c r="IR334" s="136" t="s">
        <v>936</v>
      </c>
      <c r="IS334" s="136" t="s">
        <v>50</v>
      </c>
    </row>
    <row r="335" spans="252:253" ht="12.75">
      <c r="IR335" s="136" t="s">
        <v>936</v>
      </c>
      <c r="IS335" s="136" t="s">
        <v>52</v>
      </c>
    </row>
    <row r="336" spans="252:253" ht="12.75">
      <c r="IR336" s="136" t="s">
        <v>936</v>
      </c>
      <c r="IS336" s="136" t="s">
        <v>54</v>
      </c>
    </row>
    <row r="337" spans="252:253" ht="12.75">
      <c r="IR337" s="136" t="s">
        <v>937</v>
      </c>
      <c r="IS337" s="143" t="s">
        <v>56</v>
      </c>
    </row>
    <row r="338" spans="252:253" ht="12.75">
      <c r="IR338" s="136" t="s">
        <v>937</v>
      </c>
      <c r="IS338" s="143" t="s">
        <v>58</v>
      </c>
    </row>
    <row r="339" spans="252:253" ht="12.75">
      <c r="IR339" s="136" t="s">
        <v>937</v>
      </c>
      <c r="IS339" s="143" t="s">
        <v>60</v>
      </c>
    </row>
    <row r="340" spans="252:253" ht="12.75">
      <c r="IR340" s="136" t="s">
        <v>937</v>
      </c>
      <c r="IS340" s="143" t="s">
        <v>62</v>
      </c>
    </row>
    <row r="341" spans="252:253" ht="12.75">
      <c r="IR341" s="136" t="s">
        <v>937</v>
      </c>
      <c r="IS341" s="143" t="s">
        <v>64</v>
      </c>
    </row>
    <row r="342" spans="252:253" ht="12.75">
      <c r="IR342" s="136" t="s">
        <v>937</v>
      </c>
      <c r="IS342" s="137" t="s">
        <v>66</v>
      </c>
    </row>
    <row r="343" spans="252:253" ht="12.75">
      <c r="IR343" s="136" t="s">
        <v>937</v>
      </c>
      <c r="IS343" s="143" t="s">
        <v>68</v>
      </c>
    </row>
    <row r="344" spans="252:253" ht="12.75">
      <c r="IR344" s="136" t="s">
        <v>937</v>
      </c>
      <c r="IS344" s="143" t="s">
        <v>70</v>
      </c>
    </row>
    <row r="345" spans="252:253" ht="12.75">
      <c r="IR345" s="136" t="s">
        <v>937</v>
      </c>
      <c r="IS345" s="143" t="s">
        <v>72</v>
      </c>
    </row>
    <row r="346" spans="252:253" ht="12.75">
      <c r="IR346" s="136" t="s">
        <v>937</v>
      </c>
      <c r="IS346" s="143" t="s">
        <v>74</v>
      </c>
    </row>
    <row r="347" spans="252:253" ht="12.75">
      <c r="IR347" s="136" t="s">
        <v>937</v>
      </c>
      <c r="IS347" s="143" t="s">
        <v>76</v>
      </c>
    </row>
    <row r="348" spans="252:253" ht="12.75">
      <c r="IR348" s="136" t="s">
        <v>937</v>
      </c>
      <c r="IS348" s="143" t="s">
        <v>78</v>
      </c>
    </row>
    <row r="349" spans="252:253" ht="12.75">
      <c r="IR349" s="136" t="s">
        <v>937</v>
      </c>
      <c r="IS349" s="143" t="s">
        <v>80</v>
      </c>
    </row>
    <row r="350" spans="252:253" ht="12.75">
      <c r="IR350" s="136" t="s">
        <v>937</v>
      </c>
      <c r="IS350" s="143" t="s">
        <v>82</v>
      </c>
    </row>
    <row r="351" spans="252:253" ht="12.75">
      <c r="IR351" s="136" t="s">
        <v>937</v>
      </c>
      <c r="IS351" s="143" t="s">
        <v>84</v>
      </c>
    </row>
    <row r="352" spans="252:253" ht="12.75">
      <c r="IR352" s="136" t="s">
        <v>937</v>
      </c>
      <c r="IS352" s="143" t="s">
        <v>86</v>
      </c>
    </row>
    <row r="353" spans="252:253" ht="12.75">
      <c r="IR353" s="136" t="s">
        <v>937</v>
      </c>
      <c r="IS353" s="143" t="s">
        <v>88</v>
      </c>
    </row>
    <row r="354" spans="252:253" ht="12.75">
      <c r="IR354" s="136" t="s">
        <v>937</v>
      </c>
      <c r="IS354" s="143" t="s">
        <v>90</v>
      </c>
    </row>
    <row r="355" spans="252:253" ht="12.75">
      <c r="IR355" s="136" t="s">
        <v>937</v>
      </c>
      <c r="IS355" s="143" t="s">
        <v>92</v>
      </c>
    </row>
    <row r="356" spans="252:253" ht="12.75">
      <c r="IR356" s="136" t="s">
        <v>937</v>
      </c>
      <c r="IS356" s="137" t="s">
        <v>94</v>
      </c>
    </row>
    <row r="357" spans="252:253" ht="12.75">
      <c r="IR357" s="136" t="s">
        <v>937</v>
      </c>
      <c r="IS357" s="137" t="s">
        <v>96</v>
      </c>
    </row>
    <row r="358" spans="252:253" ht="12.75">
      <c r="IR358" s="136" t="s">
        <v>937</v>
      </c>
      <c r="IS358" s="137" t="s">
        <v>98</v>
      </c>
    </row>
    <row r="359" spans="252:253" ht="12.75">
      <c r="IR359" s="136" t="s">
        <v>938</v>
      </c>
      <c r="IS359" s="143" t="s">
        <v>100</v>
      </c>
    </row>
    <row r="360" spans="252:253" ht="12.75">
      <c r="IR360" s="136" t="s">
        <v>938</v>
      </c>
      <c r="IS360" s="136" t="s">
        <v>102</v>
      </c>
    </row>
    <row r="361" spans="252:253" ht="12.75">
      <c r="IR361" s="136" t="s">
        <v>938</v>
      </c>
      <c r="IS361" s="136" t="s">
        <v>104</v>
      </c>
    </row>
    <row r="362" spans="252:253" ht="12.75">
      <c r="IR362" s="136" t="s">
        <v>938</v>
      </c>
      <c r="IS362" s="136" t="s">
        <v>106</v>
      </c>
    </row>
    <row r="363" spans="252:253" ht="12.75">
      <c r="IR363" s="136" t="s">
        <v>938</v>
      </c>
      <c r="IS363" s="136" t="s">
        <v>108</v>
      </c>
    </row>
    <row r="364" spans="252:253" ht="12.75">
      <c r="IR364" s="136" t="s">
        <v>938</v>
      </c>
      <c r="IS364" s="136" t="s">
        <v>110</v>
      </c>
    </row>
    <row r="365" spans="252:253" ht="12.75">
      <c r="IR365" s="136" t="s">
        <v>938</v>
      </c>
      <c r="IS365" s="136" t="s">
        <v>112</v>
      </c>
    </row>
    <row r="366" spans="252:253" ht="12.75">
      <c r="IR366" s="136" t="s">
        <v>938</v>
      </c>
      <c r="IS366" s="143" t="s">
        <v>114</v>
      </c>
    </row>
    <row r="367" spans="252:253" ht="12.75">
      <c r="IR367" s="136" t="s">
        <v>938</v>
      </c>
      <c r="IS367" s="136" t="s">
        <v>116</v>
      </c>
    </row>
    <row r="368" spans="252:253" ht="12.75">
      <c r="IR368" s="136" t="s">
        <v>938</v>
      </c>
      <c r="IS368" s="136" t="s">
        <v>118</v>
      </c>
    </row>
    <row r="369" spans="252:253" ht="12.75">
      <c r="IR369" s="136" t="s">
        <v>938</v>
      </c>
      <c r="IS369" s="143" t="s">
        <v>120</v>
      </c>
    </row>
    <row r="370" spans="252:253" ht="12.75">
      <c r="IR370" s="136" t="s">
        <v>938</v>
      </c>
      <c r="IS370" s="136" t="s">
        <v>122</v>
      </c>
    </row>
    <row r="371" spans="252:253" ht="12.75">
      <c r="IR371" s="136" t="s">
        <v>938</v>
      </c>
      <c r="IS371" s="143" t="s">
        <v>124</v>
      </c>
    </row>
    <row r="372" spans="252:253" ht="12.75">
      <c r="IR372" s="136" t="s">
        <v>938</v>
      </c>
      <c r="IS372" s="136" t="s">
        <v>126</v>
      </c>
    </row>
    <row r="373" spans="252:253" ht="12.75">
      <c r="IR373" s="136" t="s">
        <v>938</v>
      </c>
      <c r="IS373" s="136" t="s">
        <v>128</v>
      </c>
    </row>
    <row r="374" spans="252:253" ht="12.75">
      <c r="IR374" s="136" t="s">
        <v>938</v>
      </c>
      <c r="IS374" s="143" t="s">
        <v>130</v>
      </c>
    </row>
    <row r="375" spans="252:253" ht="12.75">
      <c r="IR375" s="136" t="s">
        <v>938</v>
      </c>
      <c r="IS375" s="136" t="s">
        <v>132</v>
      </c>
    </row>
    <row r="376" spans="252:253" ht="12.75">
      <c r="IR376" s="136" t="s">
        <v>938</v>
      </c>
      <c r="IS376" s="136" t="s">
        <v>134</v>
      </c>
    </row>
    <row r="377" spans="252:253" ht="12.75">
      <c r="IR377" s="136" t="s">
        <v>938</v>
      </c>
      <c r="IS377" s="143" t="s">
        <v>136</v>
      </c>
    </row>
    <row r="378" spans="252:253" ht="12.75">
      <c r="IR378" s="136" t="s">
        <v>938</v>
      </c>
      <c r="IS378" s="136" t="s">
        <v>138</v>
      </c>
    </row>
    <row r="379" spans="252:253" ht="12.75">
      <c r="IR379" s="136" t="s">
        <v>938</v>
      </c>
      <c r="IS379" s="136" t="s">
        <v>140</v>
      </c>
    </row>
    <row r="380" spans="252:253" ht="12.75">
      <c r="IR380" s="136" t="s">
        <v>938</v>
      </c>
      <c r="IS380" s="136" t="s">
        <v>142</v>
      </c>
    </row>
    <row r="381" spans="252:253" ht="12.75">
      <c r="IR381" s="136" t="s">
        <v>938</v>
      </c>
      <c r="IS381" s="136" t="s">
        <v>144</v>
      </c>
    </row>
    <row r="382" spans="252:253" ht="12.75">
      <c r="IR382" s="136" t="s">
        <v>938</v>
      </c>
      <c r="IS382" s="136" t="s">
        <v>146</v>
      </c>
    </row>
    <row r="383" spans="252:253" ht="12.75">
      <c r="IR383" s="136" t="s">
        <v>938</v>
      </c>
      <c r="IS383" s="136" t="s">
        <v>148</v>
      </c>
    </row>
    <row r="384" spans="252:253" ht="12.75">
      <c r="IR384" s="136" t="s">
        <v>938</v>
      </c>
      <c r="IS384" s="143" t="s">
        <v>150</v>
      </c>
    </row>
    <row r="385" spans="252:253" ht="12.75">
      <c r="IR385" s="136" t="s">
        <v>938</v>
      </c>
      <c r="IS385" s="143" t="s">
        <v>152</v>
      </c>
    </row>
    <row r="386" spans="252:253" ht="12.75">
      <c r="IR386" s="136" t="s">
        <v>939</v>
      </c>
      <c r="IS386" s="136" t="s">
        <v>154</v>
      </c>
    </row>
    <row r="387" spans="252:253" ht="12.75">
      <c r="IR387" s="136" t="s">
        <v>939</v>
      </c>
      <c r="IS387" s="136" t="s">
        <v>156</v>
      </c>
    </row>
    <row r="388" spans="252:253" ht="12.75">
      <c r="IR388" s="136" t="s">
        <v>939</v>
      </c>
      <c r="IS388" s="143" t="s">
        <v>158</v>
      </c>
    </row>
    <row r="389" spans="252:253" ht="12.75">
      <c r="IR389" s="136" t="s">
        <v>939</v>
      </c>
      <c r="IS389" s="136" t="s">
        <v>160</v>
      </c>
    </row>
    <row r="390" spans="252:253" ht="12.75">
      <c r="IR390" s="136" t="s">
        <v>939</v>
      </c>
      <c r="IS390" s="136" t="s">
        <v>162</v>
      </c>
    </row>
    <row r="391" spans="252:253" ht="12.75">
      <c r="IR391" s="136" t="s">
        <v>939</v>
      </c>
      <c r="IS391" s="136" t="s">
        <v>164</v>
      </c>
    </row>
    <row r="392" spans="252:253" ht="12.75">
      <c r="IR392" s="136" t="s">
        <v>939</v>
      </c>
      <c r="IS392" s="136" t="s">
        <v>166</v>
      </c>
    </row>
    <row r="393" spans="252:253" ht="12.75">
      <c r="IR393" s="136" t="s">
        <v>939</v>
      </c>
      <c r="IS393" s="136" t="s">
        <v>168</v>
      </c>
    </row>
    <row r="394" spans="252:253" ht="12.75">
      <c r="IR394" s="136" t="s">
        <v>939</v>
      </c>
      <c r="IS394" s="136" t="s">
        <v>170</v>
      </c>
    </row>
    <row r="395" spans="252:253" ht="12.75">
      <c r="IR395" s="136" t="s">
        <v>939</v>
      </c>
      <c r="IS395" s="136" t="s">
        <v>172</v>
      </c>
    </row>
    <row r="396" spans="252:253" ht="12.75">
      <c r="IR396" s="136" t="s">
        <v>939</v>
      </c>
      <c r="IS396" s="136" t="s">
        <v>174</v>
      </c>
    </row>
    <row r="397" spans="252:253" ht="12.75">
      <c r="IR397" s="136" t="s">
        <v>939</v>
      </c>
      <c r="IS397" s="136" t="s">
        <v>176</v>
      </c>
    </row>
    <row r="398" spans="252:253" ht="12.75">
      <c r="IR398" s="136" t="s">
        <v>939</v>
      </c>
      <c r="IS398" s="136" t="s">
        <v>178</v>
      </c>
    </row>
    <row r="399" spans="252:253" ht="12.75">
      <c r="IR399" s="136" t="s">
        <v>939</v>
      </c>
      <c r="IS399" s="143" t="s">
        <v>180</v>
      </c>
    </row>
    <row r="400" spans="252:253" ht="12.75">
      <c r="IR400" s="136" t="s">
        <v>182</v>
      </c>
      <c r="IS400" s="136" t="s">
        <v>182</v>
      </c>
    </row>
    <row r="401" spans="252:253" ht="12.75">
      <c r="IR401" s="136" t="s">
        <v>940</v>
      </c>
      <c r="IS401" s="136" t="s">
        <v>184</v>
      </c>
    </row>
    <row r="402" spans="252:253" ht="12.75">
      <c r="IR402" s="136" t="s">
        <v>940</v>
      </c>
      <c r="IS402" s="136" t="s">
        <v>186</v>
      </c>
    </row>
    <row r="403" spans="252:253" ht="12.75">
      <c r="IR403" s="136" t="s">
        <v>940</v>
      </c>
      <c r="IS403" s="136" t="s">
        <v>194</v>
      </c>
    </row>
    <row r="404" spans="252:253" ht="12.75">
      <c r="IR404" s="136" t="s">
        <v>940</v>
      </c>
      <c r="IS404" s="143" t="s">
        <v>196</v>
      </c>
    </row>
    <row r="405" spans="252:253" ht="12.75">
      <c r="IR405" s="136" t="s">
        <v>940</v>
      </c>
      <c r="IS405" s="136" t="s">
        <v>198</v>
      </c>
    </row>
    <row r="406" spans="252:253" ht="12.75">
      <c r="IR406" s="136" t="s">
        <v>940</v>
      </c>
      <c r="IS406" s="136" t="s">
        <v>200</v>
      </c>
    </row>
    <row r="407" spans="252:253" ht="12.75">
      <c r="IR407" s="136" t="s">
        <v>940</v>
      </c>
      <c r="IS407" s="136" t="s">
        <v>202</v>
      </c>
    </row>
    <row r="408" spans="252:253" ht="12.75">
      <c r="IR408" s="136" t="s">
        <v>940</v>
      </c>
      <c r="IS408" s="136" t="s">
        <v>204</v>
      </c>
    </row>
    <row r="409" spans="252:253" ht="12.75">
      <c r="IR409" s="136" t="s">
        <v>940</v>
      </c>
      <c r="IS409" s="136" t="s">
        <v>206</v>
      </c>
    </row>
    <row r="410" spans="252:253" ht="12.75">
      <c r="IR410" s="136" t="s">
        <v>940</v>
      </c>
      <c r="IS410" s="136" t="s">
        <v>208</v>
      </c>
    </row>
    <row r="411" spans="252:253" ht="12.75">
      <c r="IR411" s="136" t="s">
        <v>940</v>
      </c>
      <c r="IS411" s="136" t="s">
        <v>210</v>
      </c>
    </row>
    <row r="412" spans="252:253" ht="12.75">
      <c r="IR412" s="136" t="s">
        <v>940</v>
      </c>
      <c r="IS412" s="143" t="s">
        <v>212</v>
      </c>
    </row>
    <row r="413" spans="252:253" ht="12.75">
      <c r="IR413" s="136" t="s">
        <v>940</v>
      </c>
      <c r="IS413" s="136" t="s">
        <v>214</v>
      </c>
    </row>
    <row r="414" spans="252:253" ht="12.75">
      <c r="IR414" s="136" t="s">
        <v>940</v>
      </c>
      <c r="IS414" s="136" t="s">
        <v>216</v>
      </c>
    </row>
    <row r="415" spans="252:253" ht="12.75">
      <c r="IR415" s="136" t="s">
        <v>940</v>
      </c>
      <c r="IS415" s="143" t="s">
        <v>220</v>
      </c>
    </row>
    <row r="416" spans="252:253" ht="12.75">
      <c r="IR416" s="136" t="s">
        <v>940</v>
      </c>
      <c r="IS416" s="136" t="s">
        <v>222</v>
      </c>
    </row>
    <row r="417" spans="252:253" ht="12.75">
      <c r="IR417" s="136" t="s">
        <v>940</v>
      </c>
      <c r="IS417" s="136" t="s">
        <v>224</v>
      </c>
    </row>
    <row r="418" spans="252:253" ht="12.75">
      <c r="IR418" s="136" t="s">
        <v>940</v>
      </c>
      <c r="IS418" s="143" t="s">
        <v>226</v>
      </c>
    </row>
    <row r="419" spans="252:253" ht="12.75">
      <c r="IR419" s="136" t="s">
        <v>940</v>
      </c>
      <c r="IS419" s="136" t="s">
        <v>228</v>
      </c>
    </row>
    <row r="420" spans="252:253" ht="12.75">
      <c r="IR420" s="136" t="s">
        <v>940</v>
      </c>
      <c r="IS420" s="136" t="s">
        <v>230</v>
      </c>
    </row>
    <row r="421" spans="252:253" ht="12.75">
      <c r="IR421" s="136" t="s">
        <v>940</v>
      </c>
      <c r="IS421" s="136" t="s">
        <v>232</v>
      </c>
    </row>
    <row r="422" spans="252:253" ht="12.75">
      <c r="IR422" s="136" t="s">
        <v>940</v>
      </c>
      <c r="IS422" s="136" t="s">
        <v>234</v>
      </c>
    </row>
    <row r="423" spans="252:253" ht="12.75">
      <c r="IR423" s="136" t="s">
        <v>940</v>
      </c>
      <c r="IS423" s="143" t="s">
        <v>236</v>
      </c>
    </row>
    <row r="424" spans="252:253" ht="12.75">
      <c r="IR424" s="136" t="s">
        <v>940</v>
      </c>
      <c r="IS424" s="136" t="s">
        <v>238</v>
      </c>
    </row>
    <row r="425" spans="252:253" ht="12.75">
      <c r="IR425" s="136" t="s">
        <v>940</v>
      </c>
      <c r="IS425" s="136" t="s">
        <v>240</v>
      </c>
    </row>
    <row r="426" spans="252:253" ht="12.75">
      <c r="IR426" s="136" t="s">
        <v>940</v>
      </c>
      <c r="IS426" s="136" t="s">
        <v>242</v>
      </c>
    </row>
    <row r="427" spans="252:253" ht="12.75">
      <c r="IR427" s="136" t="s">
        <v>940</v>
      </c>
      <c r="IS427" s="136" t="s">
        <v>244</v>
      </c>
    </row>
    <row r="428" spans="252:253" ht="12.75">
      <c r="IR428" s="136" t="s">
        <v>940</v>
      </c>
      <c r="IS428" s="136" t="s">
        <v>246</v>
      </c>
    </row>
    <row r="429" spans="252:253" ht="12.75">
      <c r="IR429" s="136" t="s">
        <v>940</v>
      </c>
      <c r="IS429" s="136" t="s">
        <v>248</v>
      </c>
    </row>
    <row r="430" spans="252:253" ht="12.75">
      <c r="IR430" s="136" t="s">
        <v>940</v>
      </c>
      <c r="IS430" s="143" t="s">
        <v>250</v>
      </c>
    </row>
    <row r="431" spans="252:253" ht="12.75">
      <c r="IR431" s="136" t="s">
        <v>940</v>
      </c>
      <c r="IS431" s="136" t="s">
        <v>252</v>
      </c>
    </row>
    <row r="432" spans="252:253" ht="12.75">
      <c r="IR432" s="136" t="s">
        <v>940</v>
      </c>
      <c r="IS432" s="136" t="s">
        <v>254</v>
      </c>
    </row>
    <row r="433" spans="252:253" ht="12.75">
      <c r="IR433" s="136" t="s">
        <v>940</v>
      </c>
      <c r="IS433" s="136" t="s">
        <v>256</v>
      </c>
    </row>
    <row r="434" spans="252:253" ht="12.75">
      <c r="IR434" s="136" t="s">
        <v>940</v>
      </c>
      <c r="IS434" s="136" t="s">
        <v>258</v>
      </c>
    </row>
    <row r="435" spans="252:253" ht="12.75">
      <c r="IR435" s="136" t="s">
        <v>940</v>
      </c>
      <c r="IS435" s="136" t="s">
        <v>260</v>
      </c>
    </row>
    <row r="436" spans="252:253" ht="12.75">
      <c r="IR436" s="136" t="s">
        <v>940</v>
      </c>
      <c r="IS436" s="136" t="s">
        <v>262</v>
      </c>
    </row>
    <row r="437" spans="252:253" ht="12.75">
      <c r="IR437" s="136" t="s">
        <v>940</v>
      </c>
      <c r="IS437" s="136" t="s">
        <v>264</v>
      </c>
    </row>
    <row r="438" spans="252:253" ht="12.75">
      <c r="IR438" s="136" t="s">
        <v>940</v>
      </c>
      <c r="IS438" s="136" t="s">
        <v>266</v>
      </c>
    </row>
    <row r="439" spans="252:253" ht="12.75">
      <c r="IR439" s="136" t="s">
        <v>940</v>
      </c>
      <c r="IS439" s="136" t="s">
        <v>268</v>
      </c>
    </row>
    <row r="440" spans="252:253" ht="12.75">
      <c r="IR440" s="136" t="s">
        <v>940</v>
      </c>
      <c r="IS440" s="136" t="s">
        <v>270</v>
      </c>
    </row>
    <row r="441" spans="252:253" ht="12.75">
      <c r="IR441" s="136" t="s">
        <v>940</v>
      </c>
      <c r="IS441" s="136" t="s">
        <v>272</v>
      </c>
    </row>
    <row r="442" spans="252:253" ht="12.75">
      <c r="IR442" s="136" t="s">
        <v>940</v>
      </c>
      <c r="IS442" s="143" t="s">
        <v>274</v>
      </c>
    </row>
    <row r="443" spans="252:253" ht="12.75">
      <c r="IR443" s="136" t="s">
        <v>940</v>
      </c>
      <c r="IS443" s="136" t="s">
        <v>276</v>
      </c>
    </row>
    <row r="444" spans="252:253" ht="12.75">
      <c r="IR444" s="136" t="s">
        <v>940</v>
      </c>
      <c r="IS444" s="136" t="s">
        <v>278</v>
      </c>
    </row>
    <row r="445" spans="252:253" ht="12.75">
      <c r="IR445" s="136" t="s">
        <v>940</v>
      </c>
      <c r="IS445" s="136" t="s">
        <v>280</v>
      </c>
    </row>
    <row r="446" spans="252:253" ht="12.75">
      <c r="IR446" s="136" t="s">
        <v>940</v>
      </c>
      <c r="IS446" s="136" t="s">
        <v>282</v>
      </c>
    </row>
    <row r="447" spans="252:253" ht="12.75">
      <c r="IR447" s="136" t="s">
        <v>940</v>
      </c>
      <c r="IS447" s="143" t="s">
        <v>284</v>
      </c>
    </row>
    <row r="448" spans="252:253" ht="12.75">
      <c r="IR448" s="136" t="s">
        <v>940</v>
      </c>
      <c r="IS448" s="136" t="s">
        <v>286</v>
      </c>
    </row>
    <row r="449" spans="252:253" ht="12.75">
      <c r="IR449" s="136" t="s">
        <v>941</v>
      </c>
      <c r="IS449" s="136" t="s">
        <v>288</v>
      </c>
    </row>
    <row r="450" spans="252:253" ht="12.75">
      <c r="IR450" s="136" t="s">
        <v>941</v>
      </c>
      <c r="IS450" s="136" t="s">
        <v>290</v>
      </c>
    </row>
    <row r="451" spans="252:253" ht="12.75">
      <c r="IR451" s="136" t="s">
        <v>941</v>
      </c>
      <c r="IS451" s="136" t="s">
        <v>292</v>
      </c>
    </row>
    <row r="452" spans="252:253" ht="12.75">
      <c r="IR452" s="136" t="s">
        <v>941</v>
      </c>
      <c r="IS452" s="136" t="s">
        <v>1624</v>
      </c>
    </row>
    <row r="453" spans="252:253" ht="12.75">
      <c r="IR453" s="136" t="s">
        <v>941</v>
      </c>
      <c r="IS453" s="136" t="s">
        <v>295</v>
      </c>
    </row>
    <row r="454" spans="252:253" ht="12.75">
      <c r="IR454" s="136" t="s">
        <v>941</v>
      </c>
      <c r="IS454" s="136" t="s">
        <v>297</v>
      </c>
    </row>
    <row r="455" spans="252:253" ht="12.75">
      <c r="IR455" s="136" t="s">
        <v>941</v>
      </c>
      <c r="IS455" s="137" t="s">
        <v>299</v>
      </c>
    </row>
    <row r="456" spans="252:253" ht="12.75">
      <c r="IR456" s="136" t="s">
        <v>941</v>
      </c>
      <c r="IS456" s="136" t="s">
        <v>301</v>
      </c>
    </row>
    <row r="457" spans="252:253" ht="12.75">
      <c r="IR457" s="136" t="s">
        <v>941</v>
      </c>
      <c r="IS457" s="136" t="s">
        <v>303</v>
      </c>
    </row>
    <row r="458" spans="252:253" ht="12.75">
      <c r="IR458" s="136" t="s">
        <v>941</v>
      </c>
      <c r="IS458" s="136" t="s">
        <v>305</v>
      </c>
    </row>
    <row r="459" spans="252:253" ht="12.75">
      <c r="IR459" s="136" t="s">
        <v>941</v>
      </c>
      <c r="IS459" s="143" t="s">
        <v>307</v>
      </c>
    </row>
    <row r="460" spans="252:253" ht="12.75">
      <c r="IR460" s="136" t="s">
        <v>941</v>
      </c>
      <c r="IS460" s="143" t="s">
        <v>309</v>
      </c>
    </row>
    <row r="461" spans="252:253" ht="12.75">
      <c r="IR461" s="136" t="s">
        <v>941</v>
      </c>
      <c r="IS461" s="143" t="s">
        <v>311</v>
      </c>
    </row>
    <row r="462" spans="252:253" ht="12.75">
      <c r="IR462" s="136" t="s">
        <v>941</v>
      </c>
      <c r="IS462" s="136" t="s">
        <v>313</v>
      </c>
    </row>
    <row r="463" spans="252:253" ht="12.75">
      <c r="IR463" s="136" t="s">
        <v>941</v>
      </c>
      <c r="IS463" s="136" t="s">
        <v>315</v>
      </c>
    </row>
    <row r="464" spans="252:253" ht="12.75">
      <c r="IR464" s="136" t="s">
        <v>941</v>
      </c>
      <c r="IS464" s="136" t="s">
        <v>319</v>
      </c>
    </row>
    <row r="465" spans="252:253" ht="12.75">
      <c r="IR465" s="136" t="s">
        <v>941</v>
      </c>
      <c r="IS465" s="136" t="s">
        <v>321</v>
      </c>
    </row>
    <row r="466" spans="252:253" ht="12.75">
      <c r="IR466" s="136" t="s">
        <v>941</v>
      </c>
      <c r="IS466" s="137" t="s">
        <v>1144</v>
      </c>
    </row>
    <row r="467" spans="252:253" ht="12.75">
      <c r="IR467" s="136" t="s">
        <v>941</v>
      </c>
      <c r="IS467" s="136" t="s">
        <v>324</v>
      </c>
    </row>
    <row r="468" spans="252:253" ht="12.75">
      <c r="IR468" s="136" t="s">
        <v>941</v>
      </c>
      <c r="IS468" s="136" t="s">
        <v>326</v>
      </c>
    </row>
    <row r="469" spans="252:253" ht="12.75">
      <c r="IR469" s="136" t="s">
        <v>941</v>
      </c>
      <c r="IS469" s="143" t="s">
        <v>328</v>
      </c>
    </row>
    <row r="470" spans="252:253" ht="12.75">
      <c r="IR470" s="136" t="s">
        <v>941</v>
      </c>
      <c r="IS470" s="136" t="s">
        <v>330</v>
      </c>
    </row>
    <row r="471" spans="252:253" ht="12.75">
      <c r="IR471" s="136" t="s">
        <v>941</v>
      </c>
      <c r="IS471" s="136" t="s">
        <v>332</v>
      </c>
    </row>
    <row r="472" spans="252:253" ht="12.75">
      <c r="IR472" s="136" t="s">
        <v>941</v>
      </c>
      <c r="IS472" s="136" t="s">
        <v>334</v>
      </c>
    </row>
    <row r="473" spans="252:253" ht="12.75">
      <c r="IR473" s="136" t="s">
        <v>941</v>
      </c>
      <c r="IS473" s="136" t="s">
        <v>336</v>
      </c>
    </row>
    <row r="474" spans="252:253" ht="12.75">
      <c r="IR474" s="136" t="s">
        <v>941</v>
      </c>
      <c r="IS474" s="143" t="s">
        <v>1626</v>
      </c>
    </row>
    <row r="475" spans="252:253" ht="12.75">
      <c r="IR475" s="136" t="s">
        <v>941</v>
      </c>
      <c r="IS475" s="136" t="s">
        <v>339</v>
      </c>
    </row>
    <row r="476" spans="252:253" ht="12.75">
      <c r="IR476" s="136" t="s">
        <v>941</v>
      </c>
      <c r="IS476" s="136" t="s">
        <v>341</v>
      </c>
    </row>
    <row r="477" spans="252:253" ht="12.75">
      <c r="IR477" s="136" t="s">
        <v>941</v>
      </c>
      <c r="IS477" s="136" t="s">
        <v>343</v>
      </c>
    </row>
    <row r="478" spans="252:253" ht="12.75">
      <c r="IR478" s="136" t="s">
        <v>941</v>
      </c>
      <c r="IS478" s="136" t="s">
        <v>345</v>
      </c>
    </row>
    <row r="479" spans="252:253" ht="12.75">
      <c r="IR479" s="136" t="s">
        <v>941</v>
      </c>
      <c r="IS479" s="136" t="s">
        <v>347</v>
      </c>
    </row>
    <row r="480" spans="252:253" ht="12.75">
      <c r="IR480" s="136" t="s">
        <v>941</v>
      </c>
      <c r="IS480" s="136" t="s">
        <v>349</v>
      </c>
    </row>
    <row r="481" spans="252:253" ht="12.75">
      <c r="IR481" s="136" t="s">
        <v>941</v>
      </c>
      <c r="IS481" s="136" t="s">
        <v>351</v>
      </c>
    </row>
    <row r="482" spans="252:253" ht="12.75">
      <c r="IR482" s="136" t="s">
        <v>941</v>
      </c>
      <c r="IS482" s="143" t="s">
        <v>353</v>
      </c>
    </row>
    <row r="483" spans="252:253" ht="12.75">
      <c r="IR483" s="136" t="s">
        <v>941</v>
      </c>
      <c r="IS483" s="136" t="s">
        <v>355</v>
      </c>
    </row>
    <row r="484" spans="252:253" ht="12.75">
      <c r="IR484" s="136" t="s">
        <v>942</v>
      </c>
      <c r="IS484" s="143" t="s">
        <v>357</v>
      </c>
    </row>
    <row r="485" spans="252:253" ht="12.75">
      <c r="IR485" s="136" t="s">
        <v>942</v>
      </c>
      <c r="IS485" s="143" t="s">
        <v>359</v>
      </c>
    </row>
    <row r="486" spans="252:253" ht="12.75">
      <c r="IR486" s="136" t="s">
        <v>942</v>
      </c>
      <c r="IS486" s="143" t="s">
        <v>361</v>
      </c>
    </row>
    <row r="487" spans="252:253" ht="12.75">
      <c r="IR487" s="136" t="s">
        <v>942</v>
      </c>
      <c r="IS487" s="136" t="s">
        <v>363</v>
      </c>
    </row>
    <row r="488" spans="252:253" ht="12.75">
      <c r="IR488" s="136" t="s">
        <v>942</v>
      </c>
      <c r="IS488" s="136" t="s">
        <v>365</v>
      </c>
    </row>
    <row r="489" spans="252:253" ht="12.75">
      <c r="IR489" s="136" t="s">
        <v>942</v>
      </c>
      <c r="IS489" s="136" t="s">
        <v>367</v>
      </c>
    </row>
    <row r="490" spans="252:253" ht="12.75">
      <c r="IR490" s="136" t="s">
        <v>942</v>
      </c>
      <c r="IS490" s="143" t="s">
        <v>369</v>
      </c>
    </row>
    <row r="491" spans="252:253" ht="12.75">
      <c r="IR491" s="136" t="s">
        <v>942</v>
      </c>
      <c r="IS491" s="136" t="s">
        <v>371</v>
      </c>
    </row>
    <row r="492" spans="252:253" ht="12.75">
      <c r="IR492" s="136" t="s">
        <v>942</v>
      </c>
      <c r="IS492" s="136" t="s">
        <v>373</v>
      </c>
    </row>
    <row r="493" spans="252:253" ht="12.75">
      <c r="IR493" s="136" t="s">
        <v>943</v>
      </c>
      <c r="IS493" s="143" t="s">
        <v>375</v>
      </c>
    </row>
    <row r="494" spans="252:253" ht="12.75">
      <c r="IR494" s="136" t="s">
        <v>943</v>
      </c>
      <c r="IS494" s="136" t="s">
        <v>377</v>
      </c>
    </row>
    <row r="495" spans="252:253" ht="12.75">
      <c r="IR495" s="136" t="s">
        <v>943</v>
      </c>
      <c r="IS495" s="136" t="s">
        <v>379</v>
      </c>
    </row>
    <row r="496" spans="252:253" ht="12.75">
      <c r="IR496" s="136" t="s">
        <v>943</v>
      </c>
      <c r="IS496" s="143" t="s">
        <v>381</v>
      </c>
    </row>
    <row r="497" spans="252:253" ht="12.75">
      <c r="IR497" s="136" t="s">
        <v>943</v>
      </c>
      <c r="IS497" s="143" t="s">
        <v>383</v>
      </c>
    </row>
    <row r="498" spans="252:253" ht="12.75">
      <c r="IR498" s="136" t="s">
        <v>943</v>
      </c>
      <c r="IS498" s="136" t="s">
        <v>385</v>
      </c>
    </row>
    <row r="499" spans="252:253" ht="12.75">
      <c r="IR499" s="136" t="s">
        <v>943</v>
      </c>
      <c r="IS499" s="143" t="s">
        <v>387</v>
      </c>
    </row>
    <row r="500" spans="252:253" ht="12.75">
      <c r="IR500" s="136" t="s">
        <v>944</v>
      </c>
      <c r="IS500" s="136" t="s">
        <v>389</v>
      </c>
    </row>
    <row r="501" spans="252:253" ht="12.75">
      <c r="IR501" s="136" t="s">
        <v>944</v>
      </c>
      <c r="IS501" s="143" t="s">
        <v>391</v>
      </c>
    </row>
    <row r="502" spans="252:253" ht="12.75">
      <c r="IR502" s="136" t="s">
        <v>944</v>
      </c>
      <c r="IS502" s="143" t="s">
        <v>393</v>
      </c>
    </row>
    <row r="503" spans="252:253" ht="12.75">
      <c r="IR503" s="136" t="s">
        <v>944</v>
      </c>
      <c r="IS503" s="143" t="s">
        <v>395</v>
      </c>
    </row>
    <row r="504" spans="252:253" ht="12.75">
      <c r="IR504" s="136" t="s">
        <v>944</v>
      </c>
      <c r="IS504" s="143" t="s">
        <v>397</v>
      </c>
    </row>
    <row r="505" spans="252:253" ht="12.75">
      <c r="IR505" s="136" t="s">
        <v>944</v>
      </c>
      <c r="IS505" s="143" t="s">
        <v>400</v>
      </c>
    </row>
    <row r="506" spans="252:253" ht="12.75">
      <c r="IR506" s="136" t="s">
        <v>944</v>
      </c>
      <c r="IS506" s="143" t="s">
        <v>402</v>
      </c>
    </row>
    <row r="507" spans="252:253" ht="12.75">
      <c r="IR507" s="136" t="s">
        <v>944</v>
      </c>
      <c r="IS507" s="143" t="s">
        <v>404</v>
      </c>
    </row>
    <row r="508" spans="252:253" ht="12.75">
      <c r="IR508" s="136" t="s">
        <v>945</v>
      </c>
      <c r="IS508" s="143" t="s">
        <v>406</v>
      </c>
    </row>
    <row r="509" spans="252:253" ht="12.75">
      <c r="IR509" s="136" t="s">
        <v>945</v>
      </c>
      <c r="IS509" s="136" t="s">
        <v>408</v>
      </c>
    </row>
    <row r="510" spans="252:253" ht="12.75">
      <c r="IR510" s="136" t="s">
        <v>945</v>
      </c>
      <c r="IS510" s="143" t="s">
        <v>410</v>
      </c>
    </row>
    <row r="511" spans="252:253" ht="12.75">
      <c r="IR511" s="136" t="s">
        <v>945</v>
      </c>
      <c r="IS511" s="136" t="s">
        <v>412</v>
      </c>
    </row>
    <row r="512" spans="252:253" ht="12.75">
      <c r="IR512" s="136" t="s">
        <v>945</v>
      </c>
      <c r="IS512" s="143" t="s">
        <v>414</v>
      </c>
    </row>
    <row r="513" spans="252:253" ht="12.75">
      <c r="IR513" s="136" t="s">
        <v>945</v>
      </c>
      <c r="IS513" s="143" t="s">
        <v>416</v>
      </c>
    </row>
    <row r="514" spans="252:253" ht="12.75">
      <c r="IR514" s="136" t="s">
        <v>945</v>
      </c>
      <c r="IS514" s="136" t="s">
        <v>418</v>
      </c>
    </row>
    <row r="515" spans="252:253" ht="12.75">
      <c r="IR515" s="136" t="s">
        <v>945</v>
      </c>
      <c r="IS515" s="136" t="s">
        <v>420</v>
      </c>
    </row>
    <row r="516" spans="252:253" ht="12.75">
      <c r="IR516" s="136" t="s">
        <v>946</v>
      </c>
      <c r="IS516" s="143" t="s">
        <v>422</v>
      </c>
    </row>
    <row r="517" spans="252:253" ht="12.75">
      <c r="IR517" s="136" t="s">
        <v>946</v>
      </c>
      <c r="IS517" s="136" t="s">
        <v>424</v>
      </c>
    </row>
    <row r="518" spans="252:253" ht="12.75">
      <c r="IR518" s="136" t="s">
        <v>946</v>
      </c>
      <c r="IS518" s="136" t="s">
        <v>426</v>
      </c>
    </row>
    <row r="519" spans="252:253" ht="12.75">
      <c r="IR519" s="136" t="s">
        <v>946</v>
      </c>
      <c r="IS519" s="143" t="s">
        <v>428</v>
      </c>
    </row>
    <row r="520" spans="252:253" ht="12.75">
      <c r="IR520" s="136" t="s">
        <v>946</v>
      </c>
      <c r="IS520" s="143" t="s">
        <v>430</v>
      </c>
    </row>
    <row r="521" spans="252:253" ht="12.75">
      <c r="IR521" s="136" t="s">
        <v>946</v>
      </c>
      <c r="IS521" s="143" t="s">
        <v>432</v>
      </c>
    </row>
    <row r="522" spans="252:253" ht="12.75">
      <c r="IR522" s="136" t="s">
        <v>946</v>
      </c>
      <c r="IS522" s="136" t="s">
        <v>434</v>
      </c>
    </row>
    <row r="523" spans="252:253" ht="12.75">
      <c r="IR523" s="136" t="s">
        <v>946</v>
      </c>
      <c r="IS523" s="143" t="s">
        <v>436</v>
      </c>
    </row>
    <row r="524" spans="252:253" ht="12.75">
      <c r="IR524" s="136" t="s">
        <v>946</v>
      </c>
      <c r="IS524" s="136" t="s">
        <v>438</v>
      </c>
    </row>
    <row r="525" spans="252:253" ht="12.75">
      <c r="IR525" s="136" t="s">
        <v>946</v>
      </c>
      <c r="IS525" s="143" t="s">
        <v>440</v>
      </c>
    </row>
    <row r="526" spans="252:253" ht="12.75">
      <c r="IR526" s="136" t="s">
        <v>946</v>
      </c>
      <c r="IS526" s="136" t="s">
        <v>442</v>
      </c>
    </row>
    <row r="527" spans="252:253" ht="12.75">
      <c r="IR527" s="136" t="s">
        <v>946</v>
      </c>
      <c r="IS527" s="143" t="s">
        <v>444</v>
      </c>
    </row>
    <row r="528" spans="252:253" ht="12.75">
      <c r="IR528" s="136" t="s">
        <v>946</v>
      </c>
      <c r="IS528" s="143" t="s">
        <v>446</v>
      </c>
    </row>
    <row r="529" spans="252:253" ht="12.75">
      <c r="IR529" s="136" t="s">
        <v>946</v>
      </c>
      <c r="IS529" s="143" t="s">
        <v>448</v>
      </c>
    </row>
    <row r="530" spans="252:253" ht="12.75">
      <c r="IR530" s="136" t="s">
        <v>946</v>
      </c>
      <c r="IS530" s="136" t="s">
        <v>450</v>
      </c>
    </row>
    <row r="531" spans="252:253" ht="12.75">
      <c r="IR531" s="136" t="s">
        <v>946</v>
      </c>
      <c r="IS531" s="143" t="s">
        <v>452</v>
      </c>
    </row>
    <row r="532" spans="252:253" ht="12.75">
      <c r="IR532" s="136" t="s">
        <v>946</v>
      </c>
      <c r="IS532" s="143" t="s">
        <v>454</v>
      </c>
    </row>
    <row r="533" spans="252:253" ht="12.75">
      <c r="IR533" s="136" t="s">
        <v>946</v>
      </c>
      <c r="IS533" s="136" t="s">
        <v>456</v>
      </c>
    </row>
    <row r="534" spans="252:253" ht="12.75">
      <c r="IR534" s="136" t="s">
        <v>946</v>
      </c>
      <c r="IS534" s="143" t="s">
        <v>458</v>
      </c>
    </row>
    <row r="535" spans="252:253" ht="12.75">
      <c r="IR535" s="136" t="s">
        <v>946</v>
      </c>
      <c r="IS535" s="136" t="s">
        <v>460</v>
      </c>
    </row>
    <row r="536" spans="252:253" ht="12.75">
      <c r="IR536" s="136" t="s">
        <v>946</v>
      </c>
      <c r="IS536" s="143" t="s">
        <v>462</v>
      </c>
    </row>
    <row r="537" spans="252:253" ht="12.75">
      <c r="IR537" s="136" t="s">
        <v>946</v>
      </c>
      <c r="IS537" s="136" t="s">
        <v>464</v>
      </c>
    </row>
    <row r="538" spans="252:253" ht="12.75">
      <c r="IR538" s="136" t="s">
        <v>946</v>
      </c>
      <c r="IS538" s="137" t="s">
        <v>466</v>
      </c>
    </row>
    <row r="539" spans="252:253" ht="12.75">
      <c r="IR539" s="136" t="s">
        <v>946</v>
      </c>
      <c r="IS539" s="143" t="s">
        <v>468</v>
      </c>
    </row>
    <row r="540" spans="252:253" ht="12.75">
      <c r="IR540" s="136" t="s">
        <v>946</v>
      </c>
      <c r="IS540" s="137" t="s">
        <v>470</v>
      </c>
    </row>
    <row r="541" spans="252:253" ht="12.75">
      <c r="IR541" s="136" t="s">
        <v>946</v>
      </c>
      <c r="IS541" s="136" t="s">
        <v>472</v>
      </c>
    </row>
    <row r="542" spans="252:253" ht="12.75">
      <c r="IR542" s="136" t="s">
        <v>946</v>
      </c>
      <c r="IS542" s="143" t="s">
        <v>474</v>
      </c>
    </row>
    <row r="543" spans="252:253" ht="12.75">
      <c r="IR543" s="136" t="s">
        <v>946</v>
      </c>
      <c r="IS543" s="136" t="s">
        <v>476</v>
      </c>
    </row>
    <row r="544" spans="252:253" ht="12.75">
      <c r="IR544" s="136" t="s">
        <v>946</v>
      </c>
      <c r="IS544" s="143" t="s">
        <v>478</v>
      </c>
    </row>
    <row r="545" spans="252:253" ht="12.75">
      <c r="IR545" s="136" t="s">
        <v>946</v>
      </c>
      <c r="IS545" s="136" t="s">
        <v>480</v>
      </c>
    </row>
    <row r="546" spans="252:253" ht="12.75">
      <c r="IR546" s="136" t="s">
        <v>947</v>
      </c>
      <c r="IS546" s="143" t="s">
        <v>482</v>
      </c>
    </row>
    <row r="547" spans="252:253" ht="12.75">
      <c r="IR547" s="136" t="s">
        <v>947</v>
      </c>
      <c r="IS547" s="143" t="s">
        <v>484</v>
      </c>
    </row>
    <row r="548" spans="252:253" ht="12.75">
      <c r="IR548" s="136" t="s">
        <v>947</v>
      </c>
      <c r="IS548" s="136" t="s">
        <v>486</v>
      </c>
    </row>
    <row r="549" spans="252:253" ht="12.75">
      <c r="IR549" s="136" t="s">
        <v>947</v>
      </c>
      <c r="IS549" s="143" t="s">
        <v>488</v>
      </c>
    </row>
    <row r="550" spans="252:253" ht="12.75">
      <c r="IR550" s="136" t="s">
        <v>948</v>
      </c>
      <c r="IS550" s="136" t="s">
        <v>490</v>
      </c>
    </row>
    <row r="551" spans="252:253" ht="12.75">
      <c r="IR551" s="136" t="s">
        <v>948</v>
      </c>
      <c r="IS551" s="136" t="s">
        <v>492</v>
      </c>
    </row>
    <row r="552" spans="252:253" ht="12.75">
      <c r="IR552" s="136" t="s">
        <v>948</v>
      </c>
      <c r="IS552" s="136" t="s">
        <v>494</v>
      </c>
    </row>
    <row r="553" spans="252:253" ht="12.75">
      <c r="IR553" s="136" t="s">
        <v>948</v>
      </c>
      <c r="IS553" s="136" t="s">
        <v>496</v>
      </c>
    </row>
    <row r="554" spans="252:253" ht="12.75">
      <c r="IR554" s="136" t="s">
        <v>948</v>
      </c>
      <c r="IS554" s="136" t="s">
        <v>498</v>
      </c>
    </row>
    <row r="555" spans="252:253" ht="12.75">
      <c r="IR555" s="136" t="s">
        <v>948</v>
      </c>
      <c r="IS555" s="136" t="s">
        <v>500</v>
      </c>
    </row>
    <row r="556" spans="252:253" ht="12.75">
      <c r="IR556" s="136" t="s">
        <v>948</v>
      </c>
      <c r="IS556" s="136" t="s">
        <v>502</v>
      </c>
    </row>
    <row r="557" spans="252:253" ht="12.75">
      <c r="IR557" s="136" t="s">
        <v>948</v>
      </c>
      <c r="IS557" s="136" t="s">
        <v>504</v>
      </c>
    </row>
    <row r="558" spans="252:253" ht="12.75">
      <c r="IR558" s="136" t="s">
        <v>948</v>
      </c>
      <c r="IS558" s="136" t="s">
        <v>506</v>
      </c>
    </row>
    <row r="559" spans="252:253" ht="12.75">
      <c r="IR559" s="136" t="s">
        <v>948</v>
      </c>
      <c r="IS559" s="136" t="s">
        <v>508</v>
      </c>
    </row>
    <row r="560" spans="252:253" ht="12.75">
      <c r="IR560" s="136" t="s">
        <v>948</v>
      </c>
      <c r="IS560" s="136" t="s">
        <v>510</v>
      </c>
    </row>
    <row r="561" spans="252:253" ht="12.75">
      <c r="IR561" s="136" t="s">
        <v>948</v>
      </c>
      <c r="IS561" s="136" t="s">
        <v>512</v>
      </c>
    </row>
    <row r="562" spans="252:253" ht="12.75">
      <c r="IR562" s="136" t="s">
        <v>948</v>
      </c>
      <c r="IS562" s="143" t="s">
        <v>514</v>
      </c>
    </row>
    <row r="563" spans="252:253" ht="12.75">
      <c r="IR563" s="136" t="s">
        <v>948</v>
      </c>
      <c r="IS563" s="143" t="s">
        <v>516</v>
      </c>
    </row>
    <row r="564" spans="252:253" ht="12.75">
      <c r="IR564" s="136" t="s">
        <v>948</v>
      </c>
      <c r="IS564" s="143" t="s">
        <v>518</v>
      </c>
    </row>
    <row r="565" spans="252:253" ht="12.75">
      <c r="IR565" s="136" t="s">
        <v>948</v>
      </c>
      <c r="IS565" s="143" t="s">
        <v>520</v>
      </c>
    </row>
    <row r="566" spans="252:253" ht="12.75">
      <c r="IR566" s="136" t="s">
        <v>948</v>
      </c>
      <c r="IS566" s="143" t="s">
        <v>522</v>
      </c>
    </row>
    <row r="567" spans="252:253" ht="12.75">
      <c r="IR567" s="136" t="s">
        <v>949</v>
      </c>
      <c r="IS567" s="136" t="s">
        <v>524</v>
      </c>
    </row>
    <row r="568" spans="252:253" ht="12.75">
      <c r="IR568" s="136" t="s">
        <v>949</v>
      </c>
      <c r="IS568" s="136" t="s">
        <v>526</v>
      </c>
    </row>
    <row r="569" spans="252:253" ht="12.75">
      <c r="IR569" s="136" t="s">
        <v>949</v>
      </c>
      <c r="IS569" s="136" t="s">
        <v>528</v>
      </c>
    </row>
    <row r="570" spans="252:253" ht="12.75">
      <c r="IR570" s="136" t="s">
        <v>949</v>
      </c>
      <c r="IS570" s="143" t="s">
        <v>530</v>
      </c>
    </row>
    <row r="571" spans="252:253" ht="12.75">
      <c r="IR571" s="136" t="s">
        <v>949</v>
      </c>
      <c r="IS571" s="136" t="s">
        <v>532</v>
      </c>
    </row>
    <row r="572" spans="252:253" ht="12.75">
      <c r="IR572" s="136" t="s">
        <v>949</v>
      </c>
      <c r="IS572" s="136" t="s">
        <v>534</v>
      </c>
    </row>
    <row r="573" spans="252:253" ht="12.75">
      <c r="IR573" s="136" t="s">
        <v>949</v>
      </c>
      <c r="IS573" s="136" t="s">
        <v>536</v>
      </c>
    </row>
    <row r="574" spans="252:253" ht="12.75">
      <c r="IR574" s="136" t="s">
        <v>949</v>
      </c>
      <c r="IS574" s="136" t="s">
        <v>538</v>
      </c>
    </row>
    <row r="575" spans="252:253" ht="12.75">
      <c r="IR575" s="136" t="s">
        <v>949</v>
      </c>
      <c r="IS575" s="136" t="s">
        <v>541</v>
      </c>
    </row>
    <row r="576" spans="252:253" ht="12.75">
      <c r="IR576" s="136" t="s">
        <v>949</v>
      </c>
      <c r="IS576" s="136" t="s">
        <v>543</v>
      </c>
    </row>
    <row r="577" spans="252:253" ht="12.75">
      <c r="IR577" s="136" t="s">
        <v>949</v>
      </c>
      <c r="IS577" s="136" t="s">
        <v>545</v>
      </c>
    </row>
    <row r="578" spans="252:253" ht="12.75">
      <c r="IR578" s="136" t="s">
        <v>949</v>
      </c>
      <c r="IS578" s="143" t="s">
        <v>547</v>
      </c>
    </row>
    <row r="579" spans="252:253" ht="12.75">
      <c r="IR579" s="136" t="s">
        <v>949</v>
      </c>
      <c r="IS579" s="136" t="s">
        <v>549</v>
      </c>
    </row>
    <row r="580" spans="252:253" ht="12.75">
      <c r="IR580" s="136" t="s">
        <v>949</v>
      </c>
      <c r="IS580" s="136" t="s">
        <v>551</v>
      </c>
    </row>
    <row r="581" spans="252:253" ht="12.75">
      <c r="IR581" s="136" t="s">
        <v>949</v>
      </c>
      <c r="IS581" s="136" t="s">
        <v>553</v>
      </c>
    </row>
    <row r="582" spans="252:253" ht="12.75">
      <c r="IR582" s="136" t="s">
        <v>949</v>
      </c>
      <c r="IS582" s="143" t="s">
        <v>555</v>
      </c>
    </row>
    <row r="583" spans="252:253" ht="12.75">
      <c r="IR583" s="136" t="s">
        <v>949</v>
      </c>
      <c r="IS583" s="136" t="s">
        <v>557</v>
      </c>
    </row>
    <row r="584" spans="252:253" ht="12.75">
      <c r="IR584" s="136" t="s">
        <v>949</v>
      </c>
      <c r="IS584" s="136" t="s">
        <v>559</v>
      </c>
    </row>
    <row r="585" spans="252:253" ht="12.75">
      <c r="IR585" s="136" t="s">
        <v>949</v>
      </c>
      <c r="IS585" s="136" t="s">
        <v>561</v>
      </c>
    </row>
    <row r="586" spans="252:253" ht="12.75">
      <c r="IR586" s="136" t="s">
        <v>949</v>
      </c>
      <c r="IS586" s="136" t="s">
        <v>563</v>
      </c>
    </row>
    <row r="587" spans="252:253" ht="12.75">
      <c r="IR587" s="136" t="s">
        <v>949</v>
      </c>
      <c r="IS587" s="136" t="s">
        <v>565</v>
      </c>
    </row>
    <row r="588" spans="252:253" ht="12.75">
      <c r="IR588" s="136" t="s">
        <v>949</v>
      </c>
      <c r="IS588" s="136" t="s">
        <v>567</v>
      </c>
    </row>
    <row r="589" spans="252:253" ht="12.75">
      <c r="IR589" s="136" t="s">
        <v>949</v>
      </c>
      <c r="IS589" s="143" t="s">
        <v>569</v>
      </c>
    </row>
    <row r="590" spans="252:253" ht="12.75">
      <c r="IR590" s="136" t="s">
        <v>949</v>
      </c>
      <c r="IS590" s="136" t="s">
        <v>571</v>
      </c>
    </row>
    <row r="591" spans="252:253" ht="12.75">
      <c r="IR591" s="136" t="s">
        <v>949</v>
      </c>
      <c r="IS591" s="136" t="s">
        <v>573</v>
      </c>
    </row>
    <row r="592" spans="252:253" ht="12.75">
      <c r="IR592" s="136" t="s">
        <v>949</v>
      </c>
      <c r="IS592" s="136" t="s">
        <v>575</v>
      </c>
    </row>
    <row r="593" spans="252:253" ht="12.75">
      <c r="IR593" s="136" t="s">
        <v>949</v>
      </c>
      <c r="IS593" s="143" t="s">
        <v>577</v>
      </c>
    </row>
    <row r="594" spans="252:253" ht="12.75">
      <c r="IR594" s="136" t="s">
        <v>949</v>
      </c>
      <c r="IS594" s="136" t="s">
        <v>579</v>
      </c>
    </row>
    <row r="595" spans="252:253" ht="12.75">
      <c r="IR595" s="136" t="s">
        <v>949</v>
      </c>
      <c r="IS595" s="136" t="s">
        <v>581</v>
      </c>
    </row>
    <row r="596" spans="252:253" ht="12.75">
      <c r="IR596" s="136" t="s">
        <v>949</v>
      </c>
      <c r="IS596" s="136" t="s">
        <v>583</v>
      </c>
    </row>
    <row r="597" spans="252:253" ht="12.75">
      <c r="IR597" s="136" t="s">
        <v>949</v>
      </c>
      <c r="IS597" s="136" t="s">
        <v>585</v>
      </c>
    </row>
    <row r="598" spans="252:253" ht="12.75">
      <c r="IR598" s="136" t="s">
        <v>949</v>
      </c>
      <c r="IS598" s="136" t="s">
        <v>587</v>
      </c>
    </row>
    <row r="599" spans="252:253" ht="12.75">
      <c r="IR599" s="136" t="s">
        <v>950</v>
      </c>
      <c r="IS599" s="143" t="s">
        <v>589</v>
      </c>
    </row>
    <row r="600" spans="252:253" ht="12.75">
      <c r="IR600" s="136" t="s">
        <v>950</v>
      </c>
      <c r="IS600" s="143" t="s">
        <v>591</v>
      </c>
    </row>
    <row r="601" spans="252:253" ht="12.75">
      <c r="IR601" s="136" t="s">
        <v>950</v>
      </c>
      <c r="IS601" s="143" t="s">
        <v>593</v>
      </c>
    </row>
    <row r="602" spans="252:253" ht="12.75">
      <c r="IR602" s="136" t="s">
        <v>950</v>
      </c>
      <c r="IS602" s="143" t="s">
        <v>595</v>
      </c>
    </row>
    <row r="603" spans="252:253" ht="12.75">
      <c r="IR603" s="136" t="s">
        <v>951</v>
      </c>
      <c r="IS603" s="143" t="s">
        <v>597</v>
      </c>
    </row>
    <row r="604" spans="252:253" ht="12.75">
      <c r="IR604" s="136" t="s">
        <v>951</v>
      </c>
      <c r="IS604" s="136" t="s">
        <v>599</v>
      </c>
    </row>
    <row r="605" spans="252:253" ht="12.75">
      <c r="IR605" s="136" t="s">
        <v>951</v>
      </c>
      <c r="IS605" s="143" t="s">
        <v>601</v>
      </c>
    </row>
    <row r="606" spans="252:253" ht="12.75">
      <c r="IR606" s="136" t="s">
        <v>951</v>
      </c>
      <c r="IS606" s="136" t="s">
        <v>603</v>
      </c>
    </row>
    <row r="607" spans="252:253" ht="12.75">
      <c r="IR607" s="136" t="s">
        <v>951</v>
      </c>
      <c r="IS607" s="143" t="s">
        <v>605</v>
      </c>
    </row>
    <row r="608" spans="252:253" ht="12.75">
      <c r="IR608" s="136" t="s">
        <v>951</v>
      </c>
      <c r="IS608" s="143" t="s">
        <v>607</v>
      </c>
    </row>
    <row r="609" spans="252:253" ht="12.75">
      <c r="IR609" s="136" t="s">
        <v>951</v>
      </c>
      <c r="IS609" s="143" t="s">
        <v>609</v>
      </c>
    </row>
    <row r="610" spans="252:253" ht="12.75">
      <c r="IR610" s="136" t="s">
        <v>951</v>
      </c>
      <c r="IS610" s="136" t="s">
        <v>611</v>
      </c>
    </row>
    <row r="611" spans="252:253" ht="12.75">
      <c r="IR611" s="136" t="s">
        <v>951</v>
      </c>
      <c r="IS611" s="143" t="s">
        <v>613</v>
      </c>
    </row>
    <row r="612" spans="252:253" ht="12.75">
      <c r="IR612" s="136" t="s">
        <v>951</v>
      </c>
      <c r="IS612" s="136" t="s">
        <v>615</v>
      </c>
    </row>
    <row r="613" spans="252:253" ht="12.75">
      <c r="IR613" s="136" t="s">
        <v>951</v>
      </c>
      <c r="IS613" s="136" t="s">
        <v>617</v>
      </c>
    </row>
    <row r="614" spans="252:253" ht="12.75">
      <c r="IR614" s="136" t="s">
        <v>951</v>
      </c>
      <c r="IS614" s="143" t="s">
        <v>619</v>
      </c>
    </row>
    <row r="615" spans="252:253" ht="12.75">
      <c r="IR615" s="136" t="s">
        <v>951</v>
      </c>
      <c r="IS615" s="143" t="s">
        <v>621</v>
      </c>
    </row>
    <row r="616" spans="252:253" ht="12.75">
      <c r="IR616" s="136" t="s">
        <v>951</v>
      </c>
      <c r="IS616" s="136" t="s">
        <v>623</v>
      </c>
    </row>
    <row r="617" spans="252:253" ht="12.75">
      <c r="IR617" s="136" t="s">
        <v>951</v>
      </c>
      <c r="IS617" s="143" t="s">
        <v>625</v>
      </c>
    </row>
    <row r="618" spans="252:253" ht="12.75">
      <c r="IR618" s="136" t="s">
        <v>951</v>
      </c>
      <c r="IS618" s="136" t="s">
        <v>627</v>
      </c>
    </row>
    <row r="619" spans="252:253" ht="12.75">
      <c r="IR619" s="136" t="s">
        <v>951</v>
      </c>
      <c r="IS619" s="136" t="s">
        <v>629</v>
      </c>
    </row>
    <row r="620" spans="252:253" ht="12.75">
      <c r="IR620" s="136" t="s">
        <v>951</v>
      </c>
      <c r="IS620" s="136" t="s">
        <v>631</v>
      </c>
    </row>
    <row r="621" spans="252:253" ht="12.75">
      <c r="IR621" s="136" t="s">
        <v>951</v>
      </c>
      <c r="IS621" s="143" t="s">
        <v>633</v>
      </c>
    </row>
    <row r="622" spans="252:253" ht="12.75">
      <c r="IR622" s="136" t="s">
        <v>951</v>
      </c>
      <c r="IS622" s="136" t="s">
        <v>635</v>
      </c>
    </row>
    <row r="623" spans="252:253" ht="12.75">
      <c r="IR623" s="136" t="s">
        <v>951</v>
      </c>
      <c r="IS623" s="143" t="s">
        <v>637</v>
      </c>
    </row>
    <row r="624" spans="252:253" ht="12.75">
      <c r="IR624" s="136" t="s">
        <v>951</v>
      </c>
      <c r="IS624" s="143" t="s">
        <v>639</v>
      </c>
    </row>
    <row r="625" spans="252:253" ht="12.75">
      <c r="IR625" s="136" t="s">
        <v>951</v>
      </c>
      <c r="IS625" s="136" t="s">
        <v>641</v>
      </c>
    </row>
    <row r="626" spans="252:253" ht="12.75">
      <c r="IR626" s="136" t="s">
        <v>951</v>
      </c>
      <c r="IS626" s="136" t="s">
        <v>643</v>
      </c>
    </row>
    <row r="627" spans="252:253" ht="12.75">
      <c r="IR627" s="136" t="s">
        <v>951</v>
      </c>
      <c r="IS627" s="136" t="s">
        <v>646</v>
      </c>
    </row>
    <row r="628" spans="252:253" ht="12.75">
      <c r="IR628" s="136" t="s">
        <v>951</v>
      </c>
      <c r="IS628" s="143" t="s">
        <v>648</v>
      </c>
    </row>
    <row r="629" spans="252:253" ht="12.75">
      <c r="IR629" s="136" t="s">
        <v>951</v>
      </c>
      <c r="IS629" s="136" t="s">
        <v>650</v>
      </c>
    </row>
    <row r="630" spans="252:253" ht="12.75">
      <c r="IR630" s="136" t="s">
        <v>951</v>
      </c>
      <c r="IS630" s="143" t="s">
        <v>652</v>
      </c>
    </row>
    <row r="631" spans="252:253" ht="12.75">
      <c r="IR631" s="136" t="s">
        <v>951</v>
      </c>
      <c r="IS631" s="143" t="s">
        <v>654</v>
      </c>
    </row>
    <row r="632" spans="252:253" ht="12.75">
      <c r="IR632" s="136" t="s">
        <v>951</v>
      </c>
      <c r="IS632" s="143" t="s">
        <v>656</v>
      </c>
    </row>
    <row r="633" spans="252:253" ht="12.75">
      <c r="IR633" s="136" t="s">
        <v>952</v>
      </c>
      <c r="IS633" s="143" t="s">
        <v>658</v>
      </c>
    </row>
    <row r="634" spans="252:253" ht="12.75">
      <c r="IR634" s="136" t="s">
        <v>952</v>
      </c>
      <c r="IS634" s="136" t="s">
        <v>660</v>
      </c>
    </row>
    <row r="635" spans="252:253" ht="12.75">
      <c r="IR635" s="136" t="s">
        <v>952</v>
      </c>
      <c r="IS635" s="143" t="s">
        <v>662</v>
      </c>
    </row>
    <row r="636" spans="252:253" ht="12.75">
      <c r="IR636" s="136" t="s">
        <v>952</v>
      </c>
      <c r="IS636" s="136" t="s">
        <v>664</v>
      </c>
    </row>
    <row r="637" spans="252:253" ht="12.75">
      <c r="IR637" s="136" t="s">
        <v>953</v>
      </c>
      <c r="IS637" s="136" t="s">
        <v>666</v>
      </c>
    </row>
    <row r="638" spans="252:253" ht="12.75">
      <c r="IR638" s="136" t="s">
        <v>953</v>
      </c>
      <c r="IS638" s="136" t="s">
        <v>668</v>
      </c>
    </row>
    <row r="639" spans="252:253" ht="12.75">
      <c r="IR639" s="136" t="s">
        <v>953</v>
      </c>
      <c r="IS639" s="136" t="s">
        <v>670</v>
      </c>
    </row>
    <row r="640" spans="252:253" ht="12.75">
      <c r="IR640" s="136" t="s">
        <v>953</v>
      </c>
      <c r="IS640" s="143" t="s">
        <v>672</v>
      </c>
    </row>
    <row r="641" spans="252:253" ht="12.75">
      <c r="IR641" s="136" t="s">
        <v>953</v>
      </c>
      <c r="IS641" s="143" t="s">
        <v>674</v>
      </c>
    </row>
    <row r="642" spans="252:253" ht="12.75">
      <c r="IR642" s="136" t="s">
        <v>953</v>
      </c>
      <c r="IS642" s="136" t="s">
        <v>676</v>
      </c>
    </row>
    <row r="643" spans="252:253" ht="12.75">
      <c r="IR643" s="136" t="s">
        <v>953</v>
      </c>
      <c r="IS643" s="143" t="s">
        <v>678</v>
      </c>
    </row>
    <row r="644" spans="252:253" ht="12.75">
      <c r="IR644" s="136" t="s">
        <v>953</v>
      </c>
      <c r="IS644" s="136" t="s">
        <v>680</v>
      </c>
    </row>
    <row r="645" spans="252:253" ht="12.75">
      <c r="IR645" s="136" t="s">
        <v>953</v>
      </c>
      <c r="IS645" s="136" t="s">
        <v>682</v>
      </c>
    </row>
    <row r="646" spans="252:253" ht="12.75">
      <c r="IR646" s="136" t="s">
        <v>953</v>
      </c>
      <c r="IS646" s="143" t="s">
        <v>686</v>
      </c>
    </row>
    <row r="647" spans="252:253" ht="12.75">
      <c r="IR647" s="136" t="s">
        <v>953</v>
      </c>
      <c r="IS647" s="136" t="s">
        <v>688</v>
      </c>
    </row>
    <row r="648" spans="252:253" ht="12.75">
      <c r="IR648" s="136" t="s">
        <v>953</v>
      </c>
      <c r="IS648" s="136" t="s">
        <v>690</v>
      </c>
    </row>
    <row r="649" spans="252:253" ht="12.75">
      <c r="IR649" s="136" t="s">
        <v>953</v>
      </c>
      <c r="IS649" s="136" t="s">
        <v>692</v>
      </c>
    </row>
    <row r="650" spans="252:253" ht="12.75">
      <c r="IR650" s="136" t="s">
        <v>953</v>
      </c>
      <c r="IS650" s="136" t="s">
        <v>694</v>
      </c>
    </row>
    <row r="651" spans="252:253" ht="12.75">
      <c r="IR651" s="136" t="s">
        <v>953</v>
      </c>
      <c r="IS651" s="136" t="s">
        <v>696</v>
      </c>
    </row>
    <row r="652" spans="252:253" ht="12.75">
      <c r="IR652" s="136" t="s">
        <v>953</v>
      </c>
      <c r="IS652" s="136" t="s">
        <v>698</v>
      </c>
    </row>
    <row r="653" spans="252:253" ht="12.75">
      <c r="IR653" s="136" t="s">
        <v>953</v>
      </c>
      <c r="IS653" s="136" t="s">
        <v>700</v>
      </c>
    </row>
    <row r="654" spans="252:253" ht="12.75">
      <c r="IR654" s="136" t="s">
        <v>953</v>
      </c>
      <c r="IS654" s="143" t="s">
        <v>702</v>
      </c>
    </row>
    <row r="655" spans="252:253" ht="12.75">
      <c r="IR655" s="136" t="s">
        <v>953</v>
      </c>
      <c r="IS655" s="143" t="s">
        <v>704</v>
      </c>
    </row>
    <row r="656" spans="252:253" ht="12.75">
      <c r="IR656" s="136" t="s">
        <v>953</v>
      </c>
      <c r="IS656" s="136" t="s">
        <v>706</v>
      </c>
    </row>
    <row r="657" spans="252:253" ht="12.75">
      <c r="IR657" s="136" t="s">
        <v>953</v>
      </c>
      <c r="IS657" s="136" t="s">
        <v>708</v>
      </c>
    </row>
    <row r="658" spans="252:253" ht="12.75">
      <c r="IR658" s="136" t="s">
        <v>953</v>
      </c>
      <c r="IS658" s="136" t="s">
        <v>710</v>
      </c>
    </row>
    <row r="659" spans="252:253" ht="12.75">
      <c r="IR659" s="136" t="s">
        <v>953</v>
      </c>
      <c r="IS659" s="136" t="s">
        <v>712</v>
      </c>
    </row>
    <row r="660" spans="252:253" ht="12.75">
      <c r="IR660" s="136" t="s">
        <v>953</v>
      </c>
      <c r="IS660" s="136" t="s">
        <v>714</v>
      </c>
    </row>
    <row r="661" spans="252:253" ht="12.75">
      <c r="IR661" s="136" t="s">
        <v>953</v>
      </c>
      <c r="IS661" s="136" t="s">
        <v>716</v>
      </c>
    </row>
    <row r="662" spans="252:253" ht="12.75">
      <c r="IR662" s="136" t="s">
        <v>953</v>
      </c>
      <c r="IS662" s="136" t="s">
        <v>718</v>
      </c>
    </row>
    <row r="663" spans="252:253" ht="12.75">
      <c r="IR663" s="136" t="s">
        <v>953</v>
      </c>
      <c r="IS663" s="143" t="s">
        <v>720</v>
      </c>
    </row>
    <row r="664" spans="252:253" ht="12.75">
      <c r="IR664" s="136" t="s">
        <v>953</v>
      </c>
      <c r="IS664" s="136" t="s">
        <v>722</v>
      </c>
    </row>
    <row r="665" spans="252:253" ht="12.75">
      <c r="IR665" s="136" t="s">
        <v>953</v>
      </c>
      <c r="IS665" s="136" t="s">
        <v>724</v>
      </c>
    </row>
    <row r="666" spans="252:253" ht="12.75">
      <c r="IR666" s="136" t="s">
        <v>953</v>
      </c>
      <c r="IS666" s="136" t="s">
        <v>726</v>
      </c>
    </row>
    <row r="667" spans="252:253" ht="12.75">
      <c r="IR667" s="136" t="s">
        <v>953</v>
      </c>
      <c r="IS667" s="136" t="s">
        <v>728</v>
      </c>
    </row>
    <row r="668" spans="252:253" ht="12.75">
      <c r="IR668" s="136" t="s">
        <v>953</v>
      </c>
      <c r="IS668" s="136" t="s">
        <v>8</v>
      </c>
    </row>
    <row r="669" spans="252:253" ht="12.75">
      <c r="IR669" s="136" t="s">
        <v>953</v>
      </c>
      <c r="IS669" s="136" t="s">
        <v>735</v>
      </c>
    </row>
    <row r="670" spans="252:253" ht="12.75">
      <c r="IR670" s="136" t="s">
        <v>953</v>
      </c>
      <c r="IS670" s="143" t="s">
        <v>737</v>
      </c>
    </row>
    <row r="671" spans="252:253" ht="12.75">
      <c r="IR671" s="136" t="s">
        <v>953</v>
      </c>
      <c r="IS671" s="136" t="s">
        <v>739</v>
      </c>
    </row>
    <row r="672" spans="252:253" ht="12.75">
      <c r="IR672" s="136" t="s">
        <v>953</v>
      </c>
      <c r="IS672" s="136" t="s">
        <v>741</v>
      </c>
    </row>
    <row r="673" spans="252:253" ht="12.75">
      <c r="IR673" s="136" t="s">
        <v>953</v>
      </c>
      <c r="IS673" s="136" t="s">
        <v>743</v>
      </c>
    </row>
    <row r="674" spans="252:253" ht="12.75">
      <c r="IR674" s="136" t="s">
        <v>953</v>
      </c>
      <c r="IS674" s="143" t="s">
        <v>745</v>
      </c>
    </row>
    <row r="675" spans="252:253" ht="12.75">
      <c r="IR675" s="136" t="s">
        <v>953</v>
      </c>
      <c r="IS675" s="143" t="s">
        <v>747</v>
      </c>
    </row>
    <row r="676" spans="252:253" ht="12.75">
      <c r="IR676" s="136" t="s">
        <v>953</v>
      </c>
      <c r="IS676" s="136" t="s">
        <v>749</v>
      </c>
    </row>
    <row r="677" spans="252:253" ht="12.75">
      <c r="IR677" s="136" t="s">
        <v>953</v>
      </c>
      <c r="IS677" s="136" t="s">
        <v>751</v>
      </c>
    </row>
    <row r="678" spans="252:253" ht="12.75">
      <c r="IR678" s="136" t="s">
        <v>953</v>
      </c>
      <c r="IS678" s="143" t="s">
        <v>753</v>
      </c>
    </row>
    <row r="679" spans="252:253" ht="12.75">
      <c r="IR679" s="136" t="s">
        <v>953</v>
      </c>
      <c r="IS679" s="136" t="s">
        <v>755</v>
      </c>
    </row>
    <row r="680" spans="252:253" ht="12.75">
      <c r="IR680" s="136" t="s">
        <v>953</v>
      </c>
      <c r="IS680" s="143" t="s">
        <v>757</v>
      </c>
    </row>
    <row r="681" spans="252:253" ht="12.75">
      <c r="IR681" s="136" t="s">
        <v>953</v>
      </c>
      <c r="IS681" s="136" t="s">
        <v>759</v>
      </c>
    </row>
    <row r="682" spans="252:253" ht="12.75">
      <c r="IR682" s="136" t="s">
        <v>953</v>
      </c>
      <c r="IS682" s="136" t="s">
        <v>761</v>
      </c>
    </row>
    <row r="683" spans="252:253" ht="12.75">
      <c r="IR683" s="136" t="s">
        <v>953</v>
      </c>
      <c r="IS683" s="143" t="s">
        <v>763</v>
      </c>
    </row>
    <row r="684" spans="252:253" ht="12.75">
      <c r="IR684" s="136" t="s">
        <v>953</v>
      </c>
      <c r="IS684" s="143" t="s">
        <v>765</v>
      </c>
    </row>
    <row r="685" spans="252:253" ht="12.75">
      <c r="IR685" s="136" t="s">
        <v>953</v>
      </c>
      <c r="IS685" s="136" t="s">
        <v>767</v>
      </c>
    </row>
    <row r="686" spans="252:253" ht="12.75">
      <c r="IR686" s="136" t="s">
        <v>953</v>
      </c>
      <c r="IS686" s="136" t="s">
        <v>769</v>
      </c>
    </row>
    <row r="687" spans="252:253" ht="12.75">
      <c r="IR687" s="136" t="s">
        <v>953</v>
      </c>
      <c r="IS687" s="136" t="s">
        <v>771</v>
      </c>
    </row>
    <row r="688" spans="252:253" ht="12.75">
      <c r="IR688" s="136" t="s">
        <v>953</v>
      </c>
      <c r="IS688" s="136" t="s">
        <v>773</v>
      </c>
    </row>
    <row r="689" spans="252:253" ht="12.75">
      <c r="IR689" s="136" t="s">
        <v>953</v>
      </c>
      <c r="IS689" s="136" t="s">
        <v>775</v>
      </c>
    </row>
    <row r="690" spans="252:253" ht="12.75">
      <c r="IR690" s="136" t="s">
        <v>953</v>
      </c>
      <c r="IS690" s="136" t="s">
        <v>777</v>
      </c>
    </row>
    <row r="691" spans="252:253" ht="12.75">
      <c r="IR691" s="136" t="s">
        <v>953</v>
      </c>
      <c r="IS691" s="136" t="s">
        <v>779</v>
      </c>
    </row>
    <row r="692" spans="252:253" ht="12.75">
      <c r="IR692" s="136" t="s">
        <v>953</v>
      </c>
      <c r="IS692" s="136" t="s">
        <v>781</v>
      </c>
    </row>
    <row r="693" spans="252:253" ht="12.75">
      <c r="IR693" s="136" t="s">
        <v>953</v>
      </c>
      <c r="IS693" s="136" t="s">
        <v>783</v>
      </c>
    </row>
    <row r="694" spans="252:253" ht="12.75">
      <c r="IR694" s="136" t="s">
        <v>953</v>
      </c>
      <c r="IS694" s="136" t="s">
        <v>785</v>
      </c>
    </row>
    <row r="695" spans="252:253" ht="12.75">
      <c r="IR695" s="136" t="s">
        <v>953</v>
      </c>
      <c r="IS695" s="136" t="s">
        <v>787</v>
      </c>
    </row>
    <row r="696" spans="252:253" ht="12.75">
      <c r="IR696" s="136" t="s">
        <v>953</v>
      </c>
      <c r="IS696" s="136" t="s">
        <v>789</v>
      </c>
    </row>
    <row r="697" spans="252:253" ht="12.75">
      <c r="IR697" s="136" t="s">
        <v>953</v>
      </c>
      <c r="IS697" s="143" t="s">
        <v>791</v>
      </c>
    </row>
    <row r="698" spans="252:253" ht="12.75">
      <c r="IR698" s="136" t="s">
        <v>953</v>
      </c>
      <c r="IS698" s="143" t="s">
        <v>793</v>
      </c>
    </row>
    <row r="699" spans="252:253" ht="12.75">
      <c r="IR699" s="136" t="s">
        <v>953</v>
      </c>
      <c r="IS699" s="136" t="s">
        <v>795</v>
      </c>
    </row>
    <row r="700" spans="252:253" ht="12.75">
      <c r="IR700" s="136" t="s">
        <v>953</v>
      </c>
      <c r="IS700" s="143" t="s">
        <v>797</v>
      </c>
    </row>
    <row r="701" spans="252:253" ht="12.75">
      <c r="IR701" s="136" t="s">
        <v>953</v>
      </c>
      <c r="IS701" s="143" t="s">
        <v>799</v>
      </c>
    </row>
    <row r="702" spans="252:253" ht="12.75">
      <c r="IR702" s="136" t="s">
        <v>953</v>
      </c>
      <c r="IS702" s="136" t="s">
        <v>801</v>
      </c>
    </row>
    <row r="703" spans="252:253" ht="12.75">
      <c r="IR703" s="136" t="s">
        <v>953</v>
      </c>
      <c r="IS703" s="143" t="s">
        <v>803</v>
      </c>
    </row>
    <row r="704" spans="252:253" ht="12.75">
      <c r="IR704" s="136" t="s">
        <v>953</v>
      </c>
      <c r="IS704" s="136" t="s">
        <v>805</v>
      </c>
    </row>
    <row r="705" spans="252:253" ht="12.75">
      <c r="IR705" s="136" t="s">
        <v>953</v>
      </c>
      <c r="IS705" s="136" t="s">
        <v>807</v>
      </c>
    </row>
    <row r="706" spans="252:253" ht="12.75">
      <c r="IR706" s="136" t="s">
        <v>953</v>
      </c>
      <c r="IS706" s="136" t="s">
        <v>809</v>
      </c>
    </row>
    <row r="707" spans="252:253" ht="12.75">
      <c r="IR707" s="136" t="s">
        <v>954</v>
      </c>
      <c r="IS707" s="144" t="s">
        <v>811</v>
      </c>
    </row>
    <row r="708" spans="252:253" ht="12.75">
      <c r="IR708" s="136" t="s">
        <v>954</v>
      </c>
      <c r="IS708" s="143" t="s">
        <v>813</v>
      </c>
    </row>
    <row r="709" spans="252:253" ht="12.75">
      <c r="IR709" s="136" t="s">
        <v>954</v>
      </c>
      <c r="IS709" s="144" t="s">
        <v>815</v>
      </c>
    </row>
    <row r="710" spans="252:253" ht="12.75">
      <c r="IR710" s="136" t="s">
        <v>954</v>
      </c>
      <c r="IS710" s="143" t="s">
        <v>817</v>
      </c>
    </row>
    <row r="711" spans="252:253" ht="12.75">
      <c r="IR711" s="136" t="s">
        <v>954</v>
      </c>
      <c r="IS711" s="144" t="s">
        <v>819</v>
      </c>
    </row>
    <row r="712" spans="252:253" ht="12.75">
      <c r="IR712" s="136" t="s">
        <v>954</v>
      </c>
      <c r="IS712" s="144" t="s">
        <v>821</v>
      </c>
    </row>
    <row r="713" spans="252:253" ht="12.75">
      <c r="IR713" s="136" t="s">
        <v>954</v>
      </c>
      <c r="IS713" s="144" t="s">
        <v>823</v>
      </c>
    </row>
    <row r="714" spans="252:253" ht="12.75">
      <c r="IR714" s="136" t="s">
        <v>954</v>
      </c>
      <c r="IS714" s="144" t="s">
        <v>825</v>
      </c>
    </row>
    <row r="715" spans="252:253" ht="12.75">
      <c r="IR715" s="136" t="s">
        <v>954</v>
      </c>
      <c r="IS715" s="144" t="s">
        <v>827</v>
      </c>
    </row>
    <row r="716" spans="252:253" ht="12.75">
      <c r="IR716" s="136" t="s">
        <v>954</v>
      </c>
      <c r="IS716" s="143" t="s">
        <v>860</v>
      </c>
    </row>
    <row r="717" spans="252:253" ht="12.75">
      <c r="IR717" s="136" t="s">
        <v>954</v>
      </c>
      <c r="IS717" s="144" t="s">
        <v>862</v>
      </c>
    </row>
    <row r="718" spans="252:253" ht="12.75">
      <c r="IR718" s="136" t="s">
        <v>954</v>
      </c>
      <c r="IS718" s="143" t="s">
        <v>869</v>
      </c>
    </row>
    <row r="719" spans="252:253" ht="12.75">
      <c r="IR719" s="136" t="s">
        <v>954</v>
      </c>
      <c r="IS719" s="143" t="s">
        <v>871</v>
      </c>
    </row>
    <row r="720" spans="252:253" ht="12.75">
      <c r="IR720" s="136" t="s">
        <v>955</v>
      </c>
      <c r="IS720" s="136" t="s">
        <v>873</v>
      </c>
    </row>
    <row r="721" spans="252:253" ht="12.75">
      <c r="IR721" s="136" t="s">
        <v>955</v>
      </c>
      <c r="IS721" s="136" t="s">
        <v>875</v>
      </c>
    </row>
    <row r="722" spans="252:253" ht="12.75">
      <c r="IR722" s="136" t="s">
        <v>955</v>
      </c>
      <c r="IS722" s="136" t="s">
        <v>877</v>
      </c>
    </row>
    <row r="723" spans="252:253" ht="12.75">
      <c r="IR723" s="136" t="s">
        <v>955</v>
      </c>
      <c r="IS723" s="136" t="s">
        <v>879</v>
      </c>
    </row>
    <row r="724" spans="252:253" ht="12.75">
      <c r="IR724" s="136" t="s">
        <v>955</v>
      </c>
      <c r="IS724" s="136" t="s">
        <v>883</v>
      </c>
    </row>
    <row r="725" spans="252:253" ht="12.75">
      <c r="IR725" s="136" t="s">
        <v>955</v>
      </c>
      <c r="IS725" s="143" t="s">
        <v>885</v>
      </c>
    </row>
    <row r="726" spans="252:253" ht="12.75">
      <c r="IR726" s="136" t="s">
        <v>955</v>
      </c>
      <c r="IS726" s="136" t="s">
        <v>887</v>
      </c>
    </row>
    <row r="727" spans="252:253" ht="12.75">
      <c r="IR727" s="136" t="s">
        <v>955</v>
      </c>
      <c r="IS727" s="136" t="s">
        <v>889</v>
      </c>
    </row>
    <row r="728" spans="252:253" ht="12.75">
      <c r="IR728" s="136" t="s">
        <v>955</v>
      </c>
      <c r="IS728" s="136" t="s">
        <v>891</v>
      </c>
    </row>
    <row r="729" spans="252:253" ht="12.75">
      <c r="IR729" s="136" t="s">
        <v>955</v>
      </c>
      <c r="IS729" s="136" t="s">
        <v>893</v>
      </c>
    </row>
    <row r="730" spans="252:253" ht="12.75">
      <c r="IR730" s="136" t="s">
        <v>955</v>
      </c>
      <c r="IS730" s="136" t="s">
        <v>895</v>
      </c>
    </row>
    <row r="731" spans="252:253" ht="12.75">
      <c r="IR731" s="136" t="s">
        <v>955</v>
      </c>
      <c r="IS731" s="136" t="s">
        <v>897</v>
      </c>
    </row>
    <row r="732" spans="252:253" ht="12.75">
      <c r="IR732" s="136" t="s">
        <v>955</v>
      </c>
      <c r="IS732" s="136" t="s">
        <v>899</v>
      </c>
    </row>
    <row r="733" spans="252:253" ht="12.75">
      <c r="IR733" s="136" t="s">
        <v>955</v>
      </c>
      <c r="IS733" s="137" t="s">
        <v>901</v>
      </c>
    </row>
    <row r="734" spans="252:253" ht="12.75">
      <c r="IR734" s="136" t="s">
        <v>955</v>
      </c>
      <c r="IS734" s="136" t="s">
        <v>903</v>
      </c>
    </row>
    <row r="735" spans="252:253" ht="12.75">
      <c r="IR735" s="136" t="s">
        <v>955</v>
      </c>
      <c r="IS735" s="136" t="s">
        <v>905</v>
      </c>
    </row>
    <row r="736" spans="252:253" ht="12.75">
      <c r="IR736" s="136" t="s">
        <v>955</v>
      </c>
      <c r="IS736" s="137" t="s">
        <v>907</v>
      </c>
    </row>
    <row r="737" spans="252:253" ht="12.75">
      <c r="IR737" s="136" t="s">
        <v>955</v>
      </c>
      <c r="IS737" s="137" t="s">
        <v>1024</v>
      </c>
    </row>
    <row r="738" spans="252:253" ht="12.75">
      <c r="IR738" s="136" t="s">
        <v>955</v>
      </c>
      <c r="IS738" s="143" t="s">
        <v>909</v>
      </c>
    </row>
    <row r="739" spans="252:253" ht="12.75">
      <c r="IR739" s="136" t="s">
        <v>910</v>
      </c>
      <c r="IS739" s="145" t="s">
        <v>910</v>
      </c>
    </row>
  </sheetData>
  <sheetProtection password="EB66" sheet="1" objects="1" scenarios="1"/>
  <mergeCells count="2">
    <mergeCell ref="W3:Z3"/>
    <mergeCell ref="J3:M3"/>
  </mergeCells>
  <dataValidations count="55">
    <dataValidation type="list" allowBlank="1" showInputMessage="1" showErrorMessage="1" prompt="First select State Code.  Please click on the arrow on the right side of the cell and select the correct Address of filer - District code" sqref="AD24:AD25">
      <formula1>OFFSET($IS$135,MATCH(AC24,$IR$135:$IR$2007,0)-1,0,COUNTIF($IR$135:$IR$2007,AC24),1)</formula1>
    </dataValidation>
    <dataValidation type="list" allowBlank="1" showInputMessage="1" showErrorMessage="1" prompt="First select State Code.  Please click on the arrow on the right side of the cell and select the correct Address of Transacting Pary - District Code" sqref="Q24:Q25">
      <formula1>OFFSET($IS$136,MATCH(P24,$IR$136:$IR$2008,0)-1,0,COUNTIF($IR$136:$IR$2008,P24),1)</formula1>
    </dataValidation>
    <dataValidation type="list" allowBlank="1" showInputMessage="1" showErrorMessage="1" prompt="First select State.  Please click on the arrow on the right side of the cell and select the correct Address of Transacting Pary - District " error="Invalid District. Please select from the List." sqref="Q6:Q23">
      <formula1>OFFSET($IS$136,MATCH(P6,$IR$136:$IR$2008,0)-1,0,COUNTIF($IR$136:$IR$2008,P6),1)</formula1>
    </dataValidation>
    <dataValidation type="list" allowBlank="1" showInputMessage="1" showErrorMessage="1" prompt="First select State.  Please click on the arrow on the right side of the cell and select the correct Address of filer - District. If Field Joint Transacting Party Count is 0 then no value should be specified" error="Invalid District. Please select from the List." sqref="AD6:AD23">
      <formula1>OFFSET($IS$135,MATCH(AC6,$IR$135:$IR$2007,0)-1,0,COUNTIF($IR$135:$IR$2007,AC6),1)</formula1>
    </dataValidation>
    <dataValidation type="textLength" allowBlank="1" showInputMessage="1" showErrorMessage="1" prompt="Maximum Length = 9" error="Length &gt;0 and &lt;=9.&#10;Value should be Numeric and negative values are not accepted.&#10;For a particular Batch, value should start from 1 and should be in sequential for all transactions." sqref="A6:A25">
      <formula1>1</formula1>
      <formula2>9</formula2>
    </dataValidation>
    <dataValidation type="list" allowBlank="1" showInputMessage="1" showErrorMessage="1" prompt="Please click on the arrow on the right side of the cell and select the correct Revision Mode.  For adding new transactions &quot;A&quot; should be specified and for deleting any transaction &quot;D&quot; should be specified." error="For adding new transactions &quot;A&quot; should be specified and for deleting any transaction &quot;D&quot; should be specified" sqref="C24:C25">
      <formula1>"A,D"</formula1>
    </dataValidation>
    <dataValidation allowBlank="1" showInputMessage="1" showErrorMessage="1" prompt="Format is DD-MM-YYYY. For all Transacting Parties whose Joint Transaction Party Count is equal to 0, this field should be blank.&#10;This date should lie between the Financial Year specified in the Form." error="If Column B=0 then value should be NULL else length = 8, value should be in Date format and should be in the financial year given in the previous form." sqref="E24:E25"/>
    <dataValidation type="textLength" allowBlank="1" showInputMessage="1" showErrorMessage="1" prompt="Specify the Name of the transacting party.  Length &gt;0 and &lt;=75, including spaces.  Field should neither contain all special characters nor all numerals." error="Length &gt;0 and &lt;=75.&#10;Field should neither contain all special characters nor all numerals." sqref="F6:F25">
      <formula1>1</formula1>
      <formula2>75</formula2>
    </dataValidation>
    <dataValidation type="textLength" operator="lessThanOrEqual" allowBlank="1" showInputMessage="1" showErrorMessage="1" prompt="Specify the PAN of Transacting Party and if the PAN of transacting party is available which is not valid then specify “INVALIDPAN”." error="Value, if present, should be in PAN format or should be equal to &quot;INVALIDPAN&quot;" sqref="G24:G25">
      <formula1>10</formula1>
    </dataValidation>
    <dataValidation type="textLength" allowBlank="1" showInputMessage="1" showErrorMessage="1" prompt="Maximum length=8, including spaces.  Field should not  contain all special characters. At least one of the columns J,K,L,M is mandatory" error="Length&lt;=8.&#10;Field should not contain all special characters." sqref="J6:J25">
      <formula1>1</formula1>
      <formula2>8</formula2>
    </dataValidation>
    <dataValidation type="textLength" allowBlank="1" showInputMessage="1" showErrorMessage="1" prompt="Maximum length=3, including spaces.  Field should not  contain all special characters.  At least one of the columns J,K,L,M is mandatory" error="Length&lt;=3.&#10;Field should not contain all special characters." sqref="K6:K25">
      <formula1>1</formula1>
      <formula2>3</formula2>
    </dataValidation>
    <dataValidation type="textLength" allowBlank="1" showInputMessage="1" showErrorMessage="1" prompt="Maximum length=25, including spaces.  Field should neither contain all special characters nor all numerals. At least one of the columns J,K,L,M is mandatory" error="Length&lt;=25.&#10;Field should neither contain all special characters nor all numerals." sqref="L6:L25">
      <formula1>1</formula1>
      <formula2>25</formula2>
    </dataValidation>
    <dataValidation type="textLength" allowBlank="1" showInputMessage="1" showErrorMessage="1" prompt="Maximum Length=4, including spaces.  Field should not contain all special     characters.  At least one of the columns J,K,L,M is mandatory" error="Length&lt;=4.&#10;Field should not contain all special characters." sqref="M6:M25">
      <formula1>1</formula1>
      <formula2>4</formula2>
    </dataValidation>
    <dataValidation type="textLength" allowBlank="1" showInputMessage="1" showErrorMessage="1" prompt="Maximum length=60, including spaces.  Field should neither contain all special characters nor all numerals." error="length &gt;0 and &lt;= 60.&#10;Field should neither contain all special characters nor all numerals." sqref="N6:N25">
      <formula1>1</formula1>
      <formula2>60</formula2>
    </dataValidation>
    <dataValidation type="textLength" allowBlank="1" showInputMessage="1" showErrorMessage="1" prompt="Maximum Length=25, including spaces.  Field should neither contain all special characters nor all numerals." error="length &gt;0 and &lt;= 25.&#10;Field should neither contain all special characters nor all numerals." sqref="O6:O25">
      <formula1>1</formula1>
      <formula2>25</formula2>
    </dataValidation>
    <dataValidation type="textLength" operator="equal" allowBlank="1" showInputMessage="1" showErrorMessage="1" prompt="Length=6,  should be numeric and non-negative." error="Value if present, length = 6, should be numeric and non-negative." sqref="R6:R25">
      <formula1>6</formula1>
    </dataValidation>
    <dataValidation type="textLength" allowBlank="1" showInputMessage="1" showErrorMessage="1" prompt="If Joint Transaction Party count=0 then value should be NULL else length &gt;0 and &lt;=13, value should be numeric and non-negative" error="If Joint Transaction Party count=0 then value should be NULL else length &gt;0 and &lt;=13, value should be numeric and non-negative" sqref="T24:T25">
      <formula1>0</formula1>
      <formula2>13</formula2>
    </dataValidation>
    <dataValidation type="textLength" allowBlank="1" showInputMessage="1" showErrorMessage="1" prompt="If Joint Transaction Party count=0 then value should be NULL else length &gt;0 and &lt;=75,  including spaces.  Field should neither contain all special characters nor all numerals." error="If Joint Transaction Party count=0 then value should be NULL else length &gt;0 and &lt;=75, Field should neither contain all special characters nor all numerals." sqref="V24:V25">
      <formula1>0</formula1>
      <formula2>75</formula2>
    </dataValidation>
    <dataValidation type="textLength" allowBlank="1" showInputMessage="1" showErrorMessage="1" prompt="If Joint Transaction Party count=0 then value should be NULL else length&lt;=8, including spaces.  Field should not contain all special characters.  At least one of the columns W,X,Y,Z is mandatory if Joint Transaction Party count &gt;0" error="If Joint Transaction Party count=0 then value should be NULL else length&lt;=8, Field should not contain all special characters" sqref="W24:W25">
      <formula1>0</formula1>
      <formula2>8</formula2>
    </dataValidation>
    <dataValidation type="textLength" allowBlank="1" showInputMessage="1" showErrorMessage="1" prompt="If Joint Transaction Party count=0 then value should be NULL else length&lt;=3, including spaces.  Field should not contain all special characters.  At least one of the columns W,X,Y,Z is mandatory if Joint Transaction Party count &gt;0" error="If Joint Transaction Party count=0 then value should be NULL else length&lt;=3, Field should not contain all special characters" sqref="X24:X25">
      <formula1>0</formula1>
      <formula2>3</formula2>
    </dataValidation>
    <dataValidation type="textLength" allowBlank="1" showInputMessage="1" showErrorMessage="1" prompt="If Joint Transaction Party count=0 then value should be NULL else length&lt;=25, including spaces.  Field should neither contain all special characters nor all numerals.  At least one of the columns W,X,Y,Z is mandatory if Joint Transaction Party count &gt;0" error="If Joint Transaction Party count=0 then value should be NULL else length&lt;=25, Field should neither contain all special characters nor all numerals" sqref="Y24:Y25">
      <formula1>0</formula1>
      <formula2>25</formula2>
    </dataValidation>
    <dataValidation type="textLength" allowBlank="1" showInputMessage="1" showErrorMessage="1" prompt="If Joint Transaction Party count=0 then value should be NULL else length&lt;=4, including spaces.  Field should not contain all special characters,   At least one of the columns W,X,Y,Z is mandatory if Joint Transaction Party count &gt;0" error="If columnB=0 then value should be NULL else length&lt;=4, Field should not contain all special characters" sqref="Z24:Z25">
      <formula1>0</formula1>
      <formula2>4</formula2>
    </dataValidation>
    <dataValidation type="textLength" allowBlank="1" showInputMessage="1" showErrorMessage="1" prompt="If Joint Transaction Party count=0 then value should be NULL else length &gt;0 and &lt;= 60, including spaces.  Field should neither contain all special characters nor all numerals." error="If Joint Transaction Party count=0 then value should be NULL else length &gt;0 and &lt;= 60, Field should neither contain all special characters nor all numerals." sqref="AA24:AA25">
      <formula1>0</formula1>
      <formula2>60</formula2>
    </dataValidation>
    <dataValidation type="textLength" allowBlank="1" showInputMessage="1" showErrorMessage="1" prompt="If Joint Transaction Party count=0 then value should be NULL else length &gt;0 and &lt;= 25, including spaces.  Field should neither contain all special characters nor all numerals." error="If Joint Transaction Party count=0 then value should be NULL else length &gt;0 and &lt;= 25, Field should neither contain all special characters nor all numerals." sqref="AB24:AB25">
      <formula1>0</formula1>
      <formula2>25</formula2>
    </dataValidation>
    <dataValidation type="textLength" operator="equal" allowBlank="1" showInputMessage="1" showErrorMessage="1" prompt="If Joint Transaction Party count=0 then value should be NULL else value if present, length = 6, should be numeric and non-negative." error="If Joint Transaction Party count=0 then value should be NULL else value if present, length = 6, should be numeric and non-negative." sqref="AE24:AE25">
      <formula1>6</formula1>
    </dataValidation>
    <dataValidation type="textLength" allowBlank="1" showInputMessage="1" showErrorMessage="1" prompt="Maximum Length =3, Enter numeric, non-negative value." error="Length =3, Value should be Numeric and non-negative." sqref="B24:B25">
      <formula1>1</formula1>
      <formula2>3</formula2>
    </dataValidation>
    <dataValidation type="list" allowBlank="1" showInputMessage="1" showErrorMessage="1" prompt="Please click on the arrow on the right side of the cell and select the correct Transaction Code.  If Joint Transaction Party Count=0 then value should be NULL" error="If Joint Transaction Party count=0 then value should be NULL else length=3, value should be equal to either 001,002,…007, or 008" sqref="U24:U25">
      <formula1>"001,002,003,004,005,006,007,008"</formula1>
    </dataValidation>
    <dataValidation type="textLength" allowBlank="1" showInputMessage="1" showErrorMessage="1" prompt="Maximum length = 9, Numeric, Value should specify the Transaction Detail Record Number of the Transaction to be deleted. Mandatory in case the Revision Mode is &quot;D&quot; and should be NULL in all other cases." error="Length = 9, If Revision Mode = &quot;A&quot;, value should be NULL. If &quot;D&quot; then value should be numeric, non-negative and less than value of column A." sqref="D7:D25">
      <formula1>1</formula1>
      <formula2>9</formula2>
    </dataValidation>
    <dataValidation type="list" operator="lessThanOrEqual" allowBlank="1" showInputMessage="1" showErrorMessage="1" prompt="Please click on the arrow on the right side of the cell and select the correct Government/Non-Government indicator." error="If the party does not have PAN, put &quot;NG&quot; for Non-Government or &quot;G&quot; for Government" sqref="H24:H25">
      <formula1>"Government,NonGovernment"</formula1>
    </dataValidation>
    <dataValidation type="list" allowBlank="1" showInputMessage="1" showErrorMessage="1" prompt="Please click on the arrow on the right side of the cell and select the correct Form 60/61 indicator.  If PAN is empty then this field indicates whether Form 60/61 is available or not" error="If PAN is empty then this field indicates whether Form 60/61 is available or not" sqref="I24:I25">
      <formula1>"Yes,No"</formula1>
    </dataValidation>
    <dataValidation allowBlank="1" sqref="T26"/>
    <dataValidation type="list" allowBlank="1" showInputMessage="1" showErrorMessage="1" prompt="Please click on the arrow on the right side of the cell and select the correct Address of Transacting Party - State Code" sqref="P24:P25">
      <formula1>stateNamesTD</formula1>
    </dataValidation>
    <dataValidation type="list" allowBlank="1" showInputMessage="1" showErrorMessage="1" prompt="Please click on the arrow on the right side of the cell and select the correct Address of filer - State Code" sqref="AC24:AC25">
      <formula1>stateNamesTD</formula1>
    </dataValidation>
    <dataValidation type="list" allowBlank="1" showInputMessage="1" showErrorMessage="1" prompt="Please click on the arrow on the right side of the cell and select the correct Mode of Transaction&#10;&#10;C-Cash&#10;Q-Cheque&#10;R-Credit card&#10;D-Demand draft&#10;O-Others" error="C-Cash&#10;Q-Cheque&#10;R-Credit card&#10;D-Demand draft&#10;O-Others" sqref="S24:S25">
      <formula1>"Cash,Cheque,Credit Card,Demand Draft,Others"</formula1>
    </dataValidation>
    <dataValidation type="textLength" allowBlank="1" showInputMessage="1" showErrorMessage="1" prompt="Maximum Length =3, Enter numeric, non-negative value." error="Length &lt;=3, Value should be Numeric and non-negative." sqref="B6:B23">
      <formula1>1</formula1>
      <formula2>3</formula2>
    </dataValidation>
    <dataValidation allowBlank="1" showInputMessage="1" showErrorMessage="1" prompt="Format is DD-MM-YYYY. For all Transacting Parties whose Joint Transaction Party Count is 0, this field should be blank.&#10;This date should lie between the Financial Year specified in the Form." error="If Column B=0 then value should be NULL else length = 8, value should be in Date format and should be in the financial year given in the previous form." sqref="E6:E23"/>
    <dataValidation type="textLength" operator="lessThanOrEqual" allowBlank="1" showInputMessage="1" showErrorMessage="1" prompt="Correct PAN should be mentioned. If PAN not available then the field should be Blank. For incorrect PAN mention - INVALIDPAN." error="Value, if present, should be in PAN format or should be equal to &quot;INVALIDPAN&quot;" sqref="G6:G23">
      <formula1>10</formula1>
    </dataValidation>
    <dataValidation type="list" allowBlank="1" showInputMessage="1" showErrorMessage="1" prompt="Please click on the arrow on the right side of the cell and select the correct Address of Transacting Party - State " error="Invalid State. Please select from the List." sqref="P6:P23">
      <formula1>stateNamesTD</formula1>
    </dataValidation>
    <dataValidation type="list" allowBlank="1" showInputMessage="1" showErrorMessage="1" prompt="Please click on the arrow on the right side of the cell and select the correct Form 60/61 indicator.  If PAN is empty then this field indicates whether Form 60/61 is available or not" error="Invalid Form 60/61 indicator.Please Select from the list." sqref="I7:I23">
      <formula1>"Yes,No"</formula1>
    </dataValidation>
    <dataValidation type="list" operator="lessThanOrEqual" allowBlank="1" showInputMessage="1" showErrorMessage="1" prompt="Please click on the arrow on the right side of the cell and select the correct Government/Non-Government indicator. Mandatory if  the party does not have PAN or the PAN is mentioned as &quot; INVALIDPAN&quot;" error="Invalid Government / Non - Government indicator. Please Select from the List." sqref="H6:H23">
      <formula1>"Government,NonGovernment"</formula1>
    </dataValidation>
    <dataValidation type="list" allowBlank="1" showInputMessage="1" showErrorMessage="1" prompt="Please click on the arrow on the right side of the cell and select the correct Mode of Transaction. If Field Joint Transacting Party Count is 0 then no value should be specified.&#10;&#10;" error="Invalid Mode of Transaction. Please select from the List." sqref="S6:S23">
      <formula1>"Cash,Cheque,Credit Card,Demand Draft,Others"</formula1>
    </dataValidation>
    <dataValidation type="list" allowBlank="1" showInputMessage="1" showErrorMessage="1" prompt="Please click on the arrow on the right side of the cell and select the correct Transaction Code. If Field Joint Transacting Party Count is 0 then no value should be specified." error="Invalid Transaction Code. Please select from the List. " sqref="U6:U23">
      <formula1>"001,002,003,004,005,006,007,008"</formula1>
    </dataValidation>
    <dataValidation type="list" allowBlank="1" showInputMessage="1" showErrorMessage="1" prompt="Please click on the arrow on the right side of the cell and select the correct Address of filer - State. If Field Joint Transacting Party Count is 0 then no value should be specified." error="Invalid State. Please select from the List." sqref="AC6:AC23">
      <formula1>stateNamesTD</formula1>
    </dataValidation>
    <dataValidation type="textLength" allowBlank="1" showInputMessage="1" showErrorMessage="1" prompt="If Field Joint Transacting Party Count is 0 then no value should be specified else length &gt;0 and &lt;=13, value should be numeric and non-negative" error="If Field Joint Transaction Party count is 0 then no value should be specified else length &gt;0 and &lt;=13, value should be numeric and non-negative" sqref="T6:T23">
      <formula1>0</formula1>
      <formula2>13</formula2>
    </dataValidation>
    <dataValidation type="textLength" allowBlank="1" showInputMessage="1" showErrorMessage="1" prompt="If Field Joint Transaction Party count is 0 then no value should be specified else length &gt;0 and &lt;=75,  including spaces.  Field should neither contain all special characters nor all numerals." error="If Field Joint Transaction Party count is 0 then no value should be specified else length &gt;0 and &lt;=75, Field should neither contain all special characters nor all numerals." sqref="V6:V23">
      <formula1>0</formula1>
      <formula2>75</formula2>
    </dataValidation>
    <dataValidation type="textLength" allowBlank="1" showInputMessage="1" showErrorMessage="1" prompt="If Field Joint Transaction Party count is 0 then no value should be specified else length&lt;=3, including spaces.  Field should not contain all special characters.  At least one of the columns W,X,Y,Z is mandatory if Joint Transaction Party count is not 0" error="If Field Joint Transaction Party count is 0 then no value should be specified else length&lt;=3, Field should not contain all special characters" sqref="X6:X23">
      <formula1>0</formula1>
      <formula2>3</formula2>
    </dataValidation>
    <dataValidation type="textLength" allowBlank="1" showInputMessage="1" showErrorMessage="1" prompt="If  Field Joint Transaction Party count is 0 then no value should be specified else length&lt;=25.Field should neither contain all special characters nor all numerals.At least one of the columns W,X,Y,Z is mandatory if Joint Transaction Party count is not 0" error="If Field Joint Transaction Party count is 0 then no value should be specified else length&lt;=25, Field should neither contain all special characters nor all numerals" sqref="Y6:Y23">
      <formula1>0</formula1>
      <formula2>25</formula2>
    </dataValidation>
    <dataValidation type="textLength" allowBlank="1" showInputMessage="1" showErrorMessage="1" prompt="If Field Joint Transaction Party count is 0 then no value should be specified else length&lt;=4, including spaces. Field should not contain all special characters. At least one of the columns W,X,Y,Z is mandatory if Joint Transaction Party count is not 0" error="If Field Joint Transaction Party count is 0 then no value should be specified else length&lt;=4, Field should not contain all special characters" sqref="Z6:Z23">
      <formula1>0</formula1>
      <formula2>4</formula2>
    </dataValidation>
    <dataValidation type="textLength" allowBlank="1" showInputMessage="1" showErrorMessage="1" prompt="If Field Joint Transaction Party count is 0 then no value should be specified else length &gt;0 and &lt;= 60, including spaces.  Field should neither contain all special characters nor all numerals." error="If Field Joint Transaction Party count is 0 then no value should be specified else length &gt;0 and &lt;= 60, Field should neither contain all special characters nor all numerals." sqref="AA6:AA23">
      <formula1>0</formula1>
      <formula2>60</formula2>
    </dataValidation>
    <dataValidation type="textLength" allowBlank="1" showInputMessage="1" showErrorMessage="1" prompt="If Field Joint Transaction Party count is 0 then no value should be specified else length &gt;0 and &lt;= 25, including spaces.  Field should neither contain all special characters nor all numerals." error="If Field Joint Transaction Party count is 0 then no value should be specified else length &gt;0 and &lt;= 25, Field should neither contain all special characters nor all numerals." sqref="AB6:AB23">
      <formula1>0</formula1>
      <formula2>25</formula2>
    </dataValidation>
    <dataValidation type="textLength" operator="equal" allowBlank="1" showInputMessage="1" showErrorMessage="1" prompt="If Field Joint Transacting Party Count is 0 then no value should be specified else value if present, length = 6, should be numeric and non-negative." error="If Field Joint Transaction Party count is 0 then no value should be specified else value if present, length = 6, should be numeric and non-negative." sqref="AE6:AE23">
      <formula1>6</formula1>
    </dataValidation>
    <dataValidation type="textLength" allowBlank="1" showInputMessage="1" showErrorMessage="1" prompt="If Field Joint Transaction Party count is 0 then no value should be specified else length&lt;=8, including spaces.  Field should not contain all special characters.  At least one of the columns W,X,Y,Z is mandatory if Joint Transaction Party count is not 0" error="If Field Joint Transaction Party count is 0 then no value should be specified else length&lt;=8, Field should not contain all special characters" sqref="W6:W23">
      <formula1>0</formula1>
      <formula2>8</formula2>
    </dataValidation>
    <dataValidation type="list" allowBlank="1" showInputMessage="1" showErrorMessage="1" prompt="Please click on the arrow on the right side of the cell and select the correct Revision Mode.  For adding new transactions &quot;A&quot; should be specified and for deleting any transaction &quot;D&quot; should be specified." error="For adding new transactions &quot;A&quot; should be specified and for deleting any transaction &quot;D&quot; should be specified" sqref="C6:C23">
      <formula1>"Add"</formula1>
    </dataValidation>
    <dataValidation type="textLength" allowBlank="1" showInputMessage="1" showErrorMessage="1" prompt="Maximum length = 9, Numeric, Value should specify the Transaction Detail Record Number of the Transaction to be revised. Mandatory in case the Revision Mode is &quot;D&quot; and should be NULL in all other cases." error="Length = 9, If Revision Mode = &quot;A&quot;, value should be NULL. If &quot;D&quot; then value should be numeric, non-negative and less than value of column A." sqref="D6">
      <formula1>1</formula1>
      <formula2>9</formula2>
    </dataValidation>
    <dataValidation type="list" allowBlank="1" showInputMessage="1" showErrorMessage="1" prompt="Please click on the arrow on the right side of the cell and select the correct Form 60/61 indicator.  If PAN field is left blank then this field indicates whether Form 60/61 is furnished or not" error="Invalid Form 60/61 indicator.Please Select from the list." sqref="I6">
      <formula1>"Yes,No"</formula1>
    </dataValidation>
  </dataValidations>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codeName="Sheet3"/>
  <dimension ref="A1:HP51"/>
  <sheetViews>
    <sheetView zoomScalePageLayoutView="0" workbookViewId="0" topLeftCell="A1">
      <selection activeCell="A13" sqref="A13"/>
    </sheetView>
  </sheetViews>
  <sheetFormatPr defaultColWidth="9.140625" defaultRowHeight="12.75"/>
  <cols>
    <col min="5" max="6" width="0" style="79" hidden="1" customWidth="1"/>
    <col min="8" max="8" width="79.00390625" style="0" bestFit="1" customWidth="1"/>
    <col min="9" max="9" width="41.7109375" style="0" bestFit="1" customWidth="1"/>
    <col min="10" max="11" width="0" style="0" hidden="1" customWidth="1"/>
  </cols>
  <sheetData>
    <row r="1" spans="1:23" ht="12.75">
      <c r="A1" s="33" t="s">
        <v>1286</v>
      </c>
      <c r="B1" s="33" t="s">
        <v>1287</v>
      </c>
      <c r="C1" s="33" t="s">
        <v>1331</v>
      </c>
      <c r="D1" s="33" t="s">
        <v>1288</v>
      </c>
      <c r="E1" s="77" t="s">
        <v>1289</v>
      </c>
      <c r="F1" s="77" t="s">
        <v>1290</v>
      </c>
      <c r="G1" s="33"/>
      <c r="H1" s="33" t="s">
        <v>1338</v>
      </c>
      <c r="I1" s="33" t="s">
        <v>1347</v>
      </c>
      <c r="J1" s="33" t="s">
        <v>1291</v>
      </c>
      <c r="K1" s="33" t="s">
        <v>1290</v>
      </c>
      <c r="L1" s="33" t="s">
        <v>1292</v>
      </c>
      <c r="M1" s="33" t="s">
        <v>1293</v>
      </c>
      <c r="N1" s="55" t="s">
        <v>1294</v>
      </c>
      <c r="O1" s="33" t="s">
        <v>1295</v>
      </c>
      <c r="P1" s="33"/>
      <c r="Q1" s="33" t="s">
        <v>1105</v>
      </c>
      <c r="R1" s="33" t="s">
        <v>1296</v>
      </c>
      <c r="S1" s="33" t="s">
        <v>1297</v>
      </c>
      <c r="T1" s="33" t="s">
        <v>1298</v>
      </c>
      <c r="U1" s="33" t="s">
        <v>1299</v>
      </c>
      <c r="V1" s="33" t="s">
        <v>1300</v>
      </c>
      <c r="W1" s="33" t="s">
        <v>1301</v>
      </c>
    </row>
    <row r="2" spans="1:23" ht="12.75">
      <c r="A2" t="s">
        <v>1304</v>
      </c>
      <c r="B2" s="56" t="s">
        <v>1332</v>
      </c>
      <c r="C2" s="56" t="s">
        <v>1282</v>
      </c>
      <c r="D2" s="56" t="s">
        <v>1282</v>
      </c>
      <c r="E2" s="78"/>
      <c r="F2" s="78"/>
      <c r="G2" s="57">
        <f>IF(Form!M44="",1,0)</f>
        <v>1</v>
      </c>
      <c r="H2" s="56" t="s">
        <v>920</v>
      </c>
      <c r="I2" s="56" t="s">
        <v>920</v>
      </c>
      <c r="J2" s="58"/>
      <c r="K2" s="58"/>
      <c r="L2" s="58" t="s">
        <v>1145</v>
      </c>
      <c r="M2" s="58"/>
      <c r="Q2">
        <v>1</v>
      </c>
      <c r="R2">
        <v>1</v>
      </c>
      <c r="S2">
        <v>1</v>
      </c>
      <c r="T2" s="36">
        <v>38492</v>
      </c>
      <c r="U2" s="36">
        <v>38492</v>
      </c>
      <c r="V2" s="36" t="s">
        <v>1288</v>
      </c>
      <c r="W2">
        <v>5500</v>
      </c>
    </row>
    <row r="3" spans="1:19" ht="12.75">
      <c r="A3" t="s">
        <v>1304</v>
      </c>
      <c r="B3" t="s">
        <v>1334</v>
      </c>
      <c r="C3" t="s">
        <v>1282</v>
      </c>
      <c r="D3" t="s">
        <v>1282</v>
      </c>
      <c r="E3" s="79" t="s">
        <v>1302</v>
      </c>
      <c r="F3" s="79" t="s">
        <v>1302</v>
      </c>
      <c r="G3" s="57"/>
      <c r="H3" s="58" t="s">
        <v>1348</v>
      </c>
      <c r="I3" s="58" t="s">
        <v>1348</v>
      </c>
      <c r="J3" s="58" t="s">
        <v>1306</v>
      </c>
      <c r="K3" s="58" t="s">
        <v>1306</v>
      </c>
      <c r="L3" s="58" t="s">
        <v>1145</v>
      </c>
      <c r="Q3">
        <v>1</v>
      </c>
      <c r="R3">
        <v>1</v>
      </c>
      <c r="S3">
        <v>1</v>
      </c>
    </row>
    <row r="4" spans="1:12" ht="12.75">
      <c r="A4" t="s">
        <v>1304</v>
      </c>
      <c r="B4" t="s">
        <v>1401</v>
      </c>
      <c r="C4" t="s">
        <v>1282</v>
      </c>
      <c r="D4" t="s">
        <v>1282</v>
      </c>
      <c r="G4" s="57"/>
      <c r="H4" s="58" t="s">
        <v>1349</v>
      </c>
      <c r="I4" s="58" t="s">
        <v>1349</v>
      </c>
      <c r="J4" s="58"/>
      <c r="K4" s="58"/>
      <c r="L4" s="58" t="s">
        <v>1145</v>
      </c>
    </row>
    <row r="5" spans="1:12" ht="12.75">
      <c r="A5" t="s">
        <v>1304</v>
      </c>
      <c r="B5" t="s">
        <v>1312</v>
      </c>
      <c r="C5" t="s">
        <v>1282</v>
      </c>
      <c r="D5" t="s">
        <v>1282</v>
      </c>
      <c r="E5" s="79" t="s">
        <v>1302</v>
      </c>
      <c r="F5" s="79" t="s">
        <v>1302</v>
      </c>
      <c r="G5" s="57"/>
      <c r="H5" s="58" t="s">
        <v>1350</v>
      </c>
      <c r="I5" s="58" t="s">
        <v>1350</v>
      </c>
      <c r="J5" s="58" t="s">
        <v>1303</v>
      </c>
      <c r="K5" s="58" t="s">
        <v>1303</v>
      </c>
      <c r="L5" s="58" t="s">
        <v>1145</v>
      </c>
    </row>
    <row r="6" spans="1:12" ht="12.75">
      <c r="A6" t="s">
        <v>1304</v>
      </c>
      <c r="B6" t="s">
        <v>918</v>
      </c>
      <c r="C6" t="s">
        <v>1282</v>
      </c>
      <c r="D6" t="s">
        <v>1282</v>
      </c>
      <c r="G6" s="57"/>
      <c r="H6" s="58" t="s">
        <v>919</v>
      </c>
      <c r="I6" s="58" t="s">
        <v>919</v>
      </c>
      <c r="J6" s="58"/>
      <c r="K6" s="58"/>
      <c r="L6" s="58" t="s">
        <v>1145</v>
      </c>
    </row>
    <row r="7" spans="1:13" ht="12.75">
      <c r="A7" t="s">
        <v>1304</v>
      </c>
      <c r="B7" t="s">
        <v>1314</v>
      </c>
      <c r="C7" t="s">
        <v>1282</v>
      </c>
      <c r="D7" t="s">
        <v>1282</v>
      </c>
      <c r="E7" s="79" t="s">
        <v>1118</v>
      </c>
      <c r="F7" s="79" t="s">
        <v>1118</v>
      </c>
      <c r="G7" s="57"/>
      <c r="H7" s="58" t="s">
        <v>1351</v>
      </c>
      <c r="I7" s="58" t="s">
        <v>1351</v>
      </c>
      <c r="J7" s="58" t="s">
        <v>1308</v>
      </c>
      <c r="K7" s="58" t="s">
        <v>1308</v>
      </c>
      <c r="L7" s="58" t="s">
        <v>1145</v>
      </c>
      <c r="M7" s="58"/>
    </row>
    <row r="8" spans="1:12" ht="12.75">
      <c r="A8" s="58" t="s">
        <v>1304</v>
      </c>
      <c r="B8" s="58" t="s">
        <v>1317</v>
      </c>
      <c r="C8" t="s">
        <v>1282</v>
      </c>
      <c r="D8" t="s">
        <v>1282</v>
      </c>
      <c r="E8" s="80" t="s">
        <v>1118</v>
      </c>
      <c r="F8" s="80" t="s">
        <v>1118</v>
      </c>
      <c r="G8" s="61"/>
      <c r="H8" s="58" t="s">
        <v>1353</v>
      </c>
      <c r="I8" s="58" t="s">
        <v>1353</v>
      </c>
      <c r="J8" s="58" t="s">
        <v>1309</v>
      </c>
      <c r="K8" s="58" t="s">
        <v>1309</v>
      </c>
      <c r="L8" s="58" t="s">
        <v>1145</v>
      </c>
    </row>
    <row r="9" spans="1:12" ht="12.75">
      <c r="A9" s="58" t="s">
        <v>1304</v>
      </c>
      <c r="B9" s="58" t="s">
        <v>1335</v>
      </c>
      <c r="C9" t="s">
        <v>1282</v>
      </c>
      <c r="D9" t="s">
        <v>1282</v>
      </c>
      <c r="E9" s="80" t="s">
        <v>1118</v>
      </c>
      <c r="F9" s="80" t="s">
        <v>1118</v>
      </c>
      <c r="G9" s="62"/>
      <c r="H9" s="58" t="s">
        <v>1352</v>
      </c>
      <c r="I9" s="58" t="s">
        <v>1352</v>
      </c>
      <c r="J9" s="58" t="s">
        <v>1310</v>
      </c>
      <c r="K9" s="58" t="s">
        <v>1310</v>
      </c>
      <c r="L9" s="58" t="s">
        <v>1145</v>
      </c>
    </row>
    <row r="10" spans="1:12" ht="12.75">
      <c r="A10" s="58" t="s">
        <v>1304</v>
      </c>
      <c r="B10" s="58" t="s">
        <v>1336</v>
      </c>
      <c r="C10" t="s">
        <v>1282</v>
      </c>
      <c r="D10" t="s">
        <v>1282</v>
      </c>
      <c r="E10" s="80" t="s">
        <v>1118</v>
      </c>
      <c r="F10" s="80" t="s">
        <v>1118</v>
      </c>
      <c r="G10" s="62"/>
      <c r="H10" s="58" t="s">
        <v>1354</v>
      </c>
      <c r="I10" s="58" t="s">
        <v>1354</v>
      </c>
      <c r="J10" s="58" t="s">
        <v>1311</v>
      </c>
      <c r="K10" s="58" t="s">
        <v>1311</v>
      </c>
      <c r="L10" s="58" t="s">
        <v>1145</v>
      </c>
    </row>
    <row r="11" spans="1:12" ht="12.75">
      <c r="A11" s="58" t="s">
        <v>1304</v>
      </c>
      <c r="B11" s="58" t="s">
        <v>1337</v>
      </c>
      <c r="C11" t="s">
        <v>1282</v>
      </c>
      <c r="D11" t="s">
        <v>1282</v>
      </c>
      <c r="E11" s="80"/>
      <c r="F11" s="80"/>
      <c r="G11" s="62"/>
      <c r="H11" s="58" t="s">
        <v>1355</v>
      </c>
      <c r="I11" s="58" t="s">
        <v>1355</v>
      </c>
      <c r="J11" s="58"/>
      <c r="K11" s="58"/>
      <c r="L11" s="58" t="s">
        <v>1145</v>
      </c>
    </row>
    <row r="12" spans="1:12" ht="12.75">
      <c r="A12" s="58" t="s">
        <v>1304</v>
      </c>
      <c r="B12" s="58" t="s">
        <v>1324</v>
      </c>
      <c r="E12" s="80" t="s">
        <v>1118</v>
      </c>
      <c r="F12" s="80" t="s">
        <v>1118</v>
      </c>
      <c r="G12" s="62"/>
      <c r="H12" s="58" t="s">
        <v>1356</v>
      </c>
      <c r="I12" s="58" t="s">
        <v>1356</v>
      </c>
      <c r="J12" s="58" t="s">
        <v>1313</v>
      </c>
      <c r="K12" s="58" t="s">
        <v>1313</v>
      </c>
      <c r="L12" s="58" t="s">
        <v>1145</v>
      </c>
    </row>
    <row r="13" spans="1:12" ht="12.75">
      <c r="A13" s="58" t="s">
        <v>1304</v>
      </c>
      <c r="B13" s="58" t="s">
        <v>1326</v>
      </c>
      <c r="E13" s="80" t="s">
        <v>1118</v>
      </c>
      <c r="F13" s="80" t="s">
        <v>1118</v>
      </c>
      <c r="G13" s="62"/>
      <c r="H13" s="58" t="s">
        <v>1357</v>
      </c>
      <c r="I13" s="58" t="s">
        <v>1357</v>
      </c>
      <c r="J13" s="58" t="s">
        <v>1315</v>
      </c>
      <c r="K13" s="58" t="s">
        <v>1316</v>
      </c>
      <c r="L13" s="58" t="s">
        <v>1145</v>
      </c>
    </row>
    <row r="14" spans="1:12" ht="12.75">
      <c r="A14" s="58" t="s">
        <v>1304</v>
      </c>
      <c r="B14" t="s">
        <v>1305</v>
      </c>
      <c r="C14" t="s">
        <v>1390</v>
      </c>
      <c r="D14" t="s">
        <v>1282</v>
      </c>
      <c r="E14" s="80" t="s">
        <v>1118</v>
      </c>
      <c r="F14" s="80" t="s">
        <v>1118</v>
      </c>
      <c r="G14" s="62"/>
      <c r="H14" s="58" t="s">
        <v>1358</v>
      </c>
      <c r="I14" s="58" t="s">
        <v>1361</v>
      </c>
      <c r="J14" s="58" t="s">
        <v>1319</v>
      </c>
      <c r="K14" s="58" t="s">
        <v>1319</v>
      </c>
      <c r="L14" s="58" t="s">
        <v>1145</v>
      </c>
    </row>
    <row r="15" spans="1:12" ht="12.75">
      <c r="A15" s="58" t="s">
        <v>1304</v>
      </c>
      <c r="B15" t="s">
        <v>916</v>
      </c>
      <c r="C15" t="s">
        <v>1390</v>
      </c>
      <c r="D15" t="s">
        <v>1282</v>
      </c>
      <c r="E15" s="80" t="s">
        <v>1118</v>
      </c>
      <c r="F15" s="80" t="s">
        <v>1118</v>
      </c>
      <c r="G15" s="62"/>
      <c r="H15" s="58" t="s">
        <v>1359</v>
      </c>
      <c r="I15" s="58" t="s">
        <v>1360</v>
      </c>
      <c r="J15" s="59" t="s">
        <v>1320</v>
      </c>
      <c r="K15" s="59" t="s">
        <v>1320</v>
      </c>
      <c r="L15" s="58" t="s">
        <v>1145</v>
      </c>
    </row>
    <row r="16" spans="1:12" ht="12.75">
      <c r="A16" s="58" t="s">
        <v>1304</v>
      </c>
      <c r="B16" t="s">
        <v>1307</v>
      </c>
      <c r="C16" t="s">
        <v>1390</v>
      </c>
      <c r="D16" t="s">
        <v>1282</v>
      </c>
      <c r="E16" s="80" t="s">
        <v>1118</v>
      </c>
      <c r="F16" s="80" t="s">
        <v>1118</v>
      </c>
      <c r="G16" s="62"/>
      <c r="H16" s="58" t="s">
        <v>1362</v>
      </c>
      <c r="I16" s="58" t="s">
        <v>1367</v>
      </c>
      <c r="J16" s="58" t="s">
        <v>1321</v>
      </c>
      <c r="K16" s="58" t="s">
        <v>1321</v>
      </c>
      <c r="L16" s="58" t="s">
        <v>1145</v>
      </c>
    </row>
    <row r="17" spans="1:12" ht="12.75" customHeight="1">
      <c r="A17" s="58" t="s">
        <v>1304</v>
      </c>
      <c r="B17" t="s">
        <v>917</v>
      </c>
      <c r="C17" t="s">
        <v>1390</v>
      </c>
      <c r="D17" t="s">
        <v>1282</v>
      </c>
      <c r="E17" s="80" t="s">
        <v>1118</v>
      </c>
      <c r="F17" s="80" t="s">
        <v>1118</v>
      </c>
      <c r="G17" s="62"/>
      <c r="H17" s="58" t="s">
        <v>1363</v>
      </c>
      <c r="I17" s="58" t="s">
        <v>1368</v>
      </c>
      <c r="J17" s="63" t="s">
        <v>1322</v>
      </c>
      <c r="K17" s="63" t="s">
        <v>1322</v>
      </c>
      <c r="L17" s="58" t="s">
        <v>1145</v>
      </c>
    </row>
    <row r="18" spans="1:12" ht="12.75" customHeight="1">
      <c r="A18" s="58" t="s">
        <v>1304</v>
      </c>
      <c r="B18" s="58" t="s">
        <v>1328</v>
      </c>
      <c r="C18" t="s">
        <v>1282</v>
      </c>
      <c r="D18" t="s">
        <v>1282</v>
      </c>
      <c r="E18" s="80" t="s">
        <v>1118</v>
      </c>
      <c r="F18" s="80" t="s">
        <v>1118</v>
      </c>
      <c r="G18" s="62"/>
      <c r="H18" s="63" t="s">
        <v>1370</v>
      </c>
      <c r="I18" s="63" t="s">
        <v>1370</v>
      </c>
      <c r="J18" s="63" t="s">
        <v>1323</v>
      </c>
      <c r="K18" s="63" t="s">
        <v>1323</v>
      </c>
      <c r="L18" s="58" t="s">
        <v>1145</v>
      </c>
    </row>
    <row r="19" spans="1:12" ht="12.75">
      <c r="A19" s="58" t="s">
        <v>1304</v>
      </c>
      <c r="B19" s="58" t="s">
        <v>1330</v>
      </c>
      <c r="C19" t="s">
        <v>1282</v>
      </c>
      <c r="D19" t="s">
        <v>1282</v>
      </c>
      <c r="E19" s="80" t="s">
        <v>1118</v>
      </c>
      <c r="F19" s="80" t="s">
        <v>1118</v>
      </c>
      <c r="G19" s="62"/>
      <c r="H19" s="58" t="s">
        <v>1371</v>
      </c>
      <c r="I19" s="58" t="s">
        <v>1371</v>
      </c>
      <c r="J19" s="58" t="s">
        <v>1325</v>
      </c>
      <c r="K19" s="58" t="s">
        <v>1325</v>
      </c>
      <c r="L19" s="58" t="s">
        <v>1145</v>
      </c>
    </row>
    <row r="20" spans="1:12" ht="12.75">
      <c r="A20" s="58" t="s">
        <v>1304</v>
      </c>
      <c r="B20" s="58" t="s">
        <v>1089</v>
      </c>
      <c r="C20" t="s">
        <v>1282</v>
      </c>
      <c r="D20" t="s">
        <v>1282</v>
      </c>
      <c r="E20" s="80" t="s">
        <v>1118</v>
      </c>
      <c r="F20" s="80" t="s">
        <v>1118</v>
      </c>
      <c r="G20" s="62"/>
      <c r="H20" s="58" t="s">
        <v>1372</v>
      </c>
      <c r="I20" s="58" t="s">
        <v>1344</v>
      </c>
      <c r="J20" s="58" t="s">
        <v>1327</v>
      </c>
      <c r="K20" s="58" t="s">
        <v>1327</v>
      </c>
      <c r="L20" s="58" t="s">
        <v>1145</v>
      </c>
    </row>
    <row r="21" spans="1:12" ht="12.75">
      <c r="A21" s="58" t="s">
        <v>1304</v>
      </c>
      <c r="B21" s="58" t="s">
        <v>1091</v>
      </c>
      <c r="C21" t="s">
        <v>1282</v>
      </c>
      <c r="D21" t="s">
        <v>1282</v>
      </c>
      <c r="E21" s="80" t="s">
        <v>1118</v>
      </c>
      <c r="F21" s="80" t="s">
        <v>1118</v>
      </c>
      <c r="G21" s="62"/>
      <c r="H21" s="58" t="s">
        <v>1373</v>
      </c>
      <c r="I21" s="58" t="s">
        <v>1345</v>
      </c>
      <c r="J21" s="58" t="s">
        <v>1329</v>
      </c>
      <c r="K21" s="58" t="s">
        <v>1329</v>
      </c>
      <c r="L21" s="58" t="s">
        <v>1145</v>
      </c>
    </row>
    <row r="22" spans="1:12" ht="12.75">
      <c r="A22" s="58" t="s">
        <v>1304</v>
      </c>
      <c r="B22" s="58" t="s">
        <v>1093</v>
      </c>
      <c r="C22" s="60" t="s">
        <v>1282</v>
      </c>
      <c r="D22" s="60" t="s">
        <v>1282</v>
      </c>
      <c r="E22" s="80" t="s">
        <v>1118</v>
      </c>
      <c r="F22" s="80" t="s">
        <v>1118</v>
      </c>
      <c r="G22" s="62"/>
      <c r="H22" t="s">
        <v>1376</v>
      </c>
      <c r="I22" t="s">
        <v>1346</v>
      </c>
      <c r="J22" s="58" t="s">
        <v>1088</v>
      </c>
      <c r="K22" s="58" t="s">
        <v>1088</v>
      </c>
      <c r="L22" s="58" t="s">
        <v>1145</v>
      </c>
    </row>
    <row r="23" spans="1:12" ht="12.75">
      <c r="A23" s="58" t="s">
        <v>1304</v>
      </c>
      <c r="B23" s="58" t="s">
        <v>1369</v>
      </c>
      <c r="C23" s="60" t="s">
        <v>1282</v>
      </c>
      <c r="D23" s="60" t="s">
        <v>1282</v>
      </c>
      <c r="E23" s="80" t="s">
        <v>1118</v>
      </c>
      <c r="F23" s="80" t="s">
        <v>1118</v>
      </c>
      <c r="G23" s="62"/>
      <c r="H23" s="58" t="s">
        <v>1374</v>
      </c>
      <c r="I23" s="58" t="s">
        <v>1374</v>
      </c>
      <c r="J23" s="58" t="s">
        <v>1090</v>
      </c>
      <c r="K23" s="58" t="s">
        <v>1090</v>
      </c>
      <c r="L23" s="58" t="s">
        <v>1145</v>
      </c>
    </row>
    <row r="24" spans="1:12" ht="12.75">
      <c r="A24" s="58" t="s">
        <v>1304</v>
      </c>
      <c r="B24" s="58" t="s">
        <v>1095</v>
      </c>
      <c r="C24" s="60" t="s">
        <v>1282</v>
      </c>
      <c r="D24" s="60" t="s">
        <v>1282</v>
      </c>
      <c r="E24" s="80" t="s">
        <v>1118</v>
      </c>
      <c r="F24" s="80" t="s">
        <v>1118</v>
      </c>
      <c r="G24" s="62"/>
      <c r="H24" s="58" t="s">
        <v>1375</v>
      </c>
      <c r="I24" s="58" t="s">
        <v>1375</v>
      </c>
      <c r="J24" s="58" t="s">
        <v>1092</v>
      </c>
      <c r="K24" s="58" t="s">
        <v>1092</v>
      </c>
      <c r="L24" s="58" t="s">
        <v>1145</v>
      </c>
    </row>
    <row r="25" spans="1:12" ht="12.75">
      <c r="A25" s="58" t="s">
        <v>1304</v>
      </c>
      <c r="B25" s="58" t="s">
        <v>1377</v>
      </c>
      <c r="C25" s="60">
        <f>IF(LEFT(Form!M43,1)="C","M","")</f>
      </c>
      <c r="D25" s="60">
        <f>IF(LEFT(Form!M43,1)="C","M","")</f>
      </c>
      <c r="E25" s="80" t="s">
        <v>1118</v>
      </c>
      <c r="F25" s="80" t="s">
        <v>1118</v>
      </c>
      <c r="G25" s="62"/>
      <c r="H25" t="s">
        <v>731</v>
      </c>
      <c r="I25" t="s">
        <v>731</v>
      </c>
      <c r="J25" s="58" t="s">
        <v>1094</v>
      </c>
      <c r="K25" s="58" t="s">
        <v>1094</v>
      </c>
      <c r="L25" s="58" t="s">
        <v>1145</v>
      </c>
    </row>
    <row r="26" spans="1:12" ht="12.75">
      <c r="A26" s="58" t="s">
        <v>1304</v>
      </c>
      <c r="B26" s="58" t="s">
        <v>732</v>
      </c>
      <c r="C26" s="60">
        <f>IF(LEFT(Form!M43,1)="C","M","")</f>
      </c>
      <c r="D26" s="60">
        <f>IF(LEFT(Form!M43,1)="C","M","")</f>
      </c>
      <c r="E26" s="80"/>
      <c r="F26" s="80"/>
      <c r="G26" s="62"/>
      <c r="H26" s="58" t="s">
        <v>733</v>
      </c>
      <c r="I26" s="58" t="s">
        <v>733</v>
      </c>
      <c r="J26" s="58"/>
      <c r="K26" s="58"/>
      <c r="L26" s="58" t="s">
        <v>1145</v>
      </c>
    </row>
    <row r="27" spans="1:12" ht="12.75">
      <c r="A27" s="58" t="s">
        <v>1304</v>
      </c>
      <c r="B27" s="58" t="s">
        <v>217</v>
      </c>
      <c r="C27" s="60" t="s">
        <v>1282</v>
      </c>
      <c r="D27" s="60" t="s">
        <v>1282</v>
      </c>
      <c r="E27" s="80"/>
      <c r="F27" s="80"/>
      <c r="G27" s="62"/>
      <c r="H27" s="58" t="s">
        <v>218</v>
      </c>
      <c r="I27" s="58" t="s">
        <v>218</v>
      </c>
      <c r="J27" s="58"/>
      <c r="K27" s="58"/>
      <c r="L27" s="58" t="s">
        <v>1145</v>
      </c>
    </row>
    <row r="28" spans="1:12" ht="12.75">
      <c r="A28" s="58"/>
      <c r="B28" s="58"/>
      <c r="C28" s="60"/>
      <c r="D28" s="60"/>
      <c r="E28" s="80"/>
      <c r="F28" s="80"/>
      <c r="G28" s="62"/>
      <c r="J28" s="58"/>
      <c r="K28" s="58"/>
      <c r="L28" s="58"/>
    </row>
    <row r="29" spans="1:12" ht="12.75">
      <c r="A29" s="58" t="s">
        <v>1304</v>
      </c>
      <c r="B29" t="s">
        <v>1377</v>
      </c>
      <c r="C29" s="60" t="str">
        <f>IF(Form!M43="Y","M","Blank")</f>
        <v>Blank</v>
      </c>
      <c r="D29" s="60" t="str">
        <f>IF(Form!M43="Y","M","Blank")</f>
        <v>Blank</v>
      </c>
      <c r="E29" s="80" t="s">
        <v>1118</v>
      </c>
      <c r="F29" s="80" t="s">
        <v>1118</v>
      </c>
      <c r="G29" s="62"/>
      <c r="H29" s="86" t="s">
        <v>1378</v>
      </c>
      <c r="I29" s="86" t="s">
        <v>1378</v>
      </c>
      <c r="J29" s="58" t="s">
        <v>1096</v>
      </c>
      <c r="K29" s="58" t="s">
        <v>1096</v>
      </c>
      <c r="L29" s="58" t="s">
        <v>1145</v>
      </c>
    </row>
    <row r="30" spans="1:12" ht="12.75">
      <c r="A30" s="58"/>
      <c r="C30" s="60"/>
      <c r="D30" s="60"/>
      <c r="E30" s="80"/>
      <c r="F30" s="80"/>
      <c r="G30" s="62"/>
      <c r="H30" s="86"/>
      <c r="I30" s="86"/>
      <c r="J30" s="58"/>
      <c r="K30" s="58"/>
      <c r="L30" s="58"/>
    </row>
    <row r="31" spans="1:13" ht="12.75">
      <c r="A31" s="58" t="s">
        <v>1389</v>
      </c>
      <c r="B31" s="58" t="s">
        <v>1391</v>
      </c>
      <c r="C31" s="60" t="s">
        <v>1282</v>
      </c>
      <c r="D31" s="60" t="s">
        <v>1282</v>
      </c>
      <c r="E31" s="80" t="s">
        <v>1118</v>
      </c>
      <c r="F31" s="80" t="s">
        <v>1118</v>
      </c>
      <c r="G31" s="62"/>
      <c r="H31" s="58" t="s">
        <v>1379</v>
      </c>
      <c r="I31" s="58" t="s">
        <v>1379</v>
      </c>
      <c r="J31" s="58" t="s">
        <v>1097</v>
      </c>
      <c r="K31" s="58" t="s">
        <v>1097</v>
      </c>
      <c r="L31" s="58" t="s">
        <v>1288</v>
      </c>
      <c r="M31" t="s">
        <v>1391</v>
      </c>
    </row>
    <row r="32" spans="1:13" ht="12.75">
      <c r="A32" s="58" t="s">
        <v>1389</v>
      </c>
      <c r="B32" s="58" t="s">
        <v>1392</v>
      </c>
      <c r="C32" s="60" t="s">
        <v>1282</v>
      </c>
      <c r="D32" s="60" t="s">
        <v>1282</v>
      </c>
      <c r="E32" s="80" t="s">
        <v>1118</v>
      </c>
      <c r="F32" s="80" t="s">
        <v>1118</v>
      </c>
      <c r="G32" s="62"/>
      <c r="H32" s="58" t="s">
        <v>1380</v>
      </c>
      <c r="I32" s="58" t="s">
        <v>1380</v>
      </c>
      <c r="J32" s="58" t="s">
        <v>1098</v>
      </c>
      <c r="K32" s="58" t="s">
        <v>1098</v>
      </c>
      <c r="L32" s="58" t="s">
        <v>1288</v>
      </c>
      <c r="M32" t="s">
        <v>1391</v>
      </c>
    </row>
    <row r="33" spans="1:13" ht="12.75">
      <c r="A33" s="58" t="s">
        <v>1389</v>
      </c>
      <c r="B33" s="58" t="s">
        <v>1392</v>
      </c>
      <c r="C33" s="60" t="s">
        <v>1233</v>
      </c>
      <c r="D33" s="60" t="s">
        <v>1233</v>
      </c>
      <c r="E33" s="80"/>
      <c r="F33" s="80"/>
      <c r="G33" s="62"/>
      <c r="H33" s="58" t="s">
        <v>915</v>
      </c>
      <c r="I33" s="58" t="s">
        <v>915</v>
      </c>
      <c r="J33" s="58"/>
      <c r="K33" s="58"/>
      <c r="L33" s="58" t="s">
        <v>1288</v>
      </c>
      <c r="M33" t="s">
        <v>1391</v>
      </c>
    </row>
    <row r="34" spans="1:14" ht="12.75">
      <c r="A34" s="58" t="s">
        <v>1389</v>
      </c>
      <c r="B34" s="58" t="s">
        <v>1393</v>
      </c>
      <c r="C34" s="60"/>
      <c r="D34" s="60" t="s">
        <v>1282</v>
      </c>
      <c r="E34" s="80"/>
      <c r="F34" s="80" t="s">
        <v>1233</v>
      </c>
      <c r="G34" s="62"/>
      <c r="H34" s="58"/>
      <c r="I34" s="58" t="s">
        <v>1381</v>
      </c>
      <c r="J34" s="58" t="s">
        <v>1099</v>
      </c>
      <c r="K34" s="58" t="s">
        <v>1099</v>
      </c>
      <c r="L34" s="58" t="s">
        <v>1288</v>
      </c>
      <c r="M34" t="s">
        <v>1391</v>
      </c>
      <c r="N34" s="62"/>
    </row>
    <row r="35" spans="1:14" ht="12.75">
      <c r="A35" s="58" t="s">
        <v>1389</v>
      </c>
      <c r="B35" s="58" t="s">
        <v>1394</v>
      </c>
      <c r="C35" s="60" t="s">
        <v>1282</v>
      </c>
      <c r="D35" s="60" t="s">
        <v>1282</v>
      </c>
      <c r="E35" s="80" t="s">
        <v>1233</v>
      </c>
      <c r="F35" s="80" t="s">
        <v>1233</v>
      </c>
      <c r="G35" s="62"/>
      <c r="H35" s="58" t="s">
        <v>1382</v>
      </c>
      <c r="I35" s="58" t="s">
        <v>1382</v>
      </c>
      <c r="J35" s="58" t="s">
        <v>1100</v>
      </c>
      <c r="K35" s="58" t="s">
        <v>1100</v>
      </c>
      <c r="L35" s="58" t="s">
        <v>1288</v>
      </c>
      <c r="M35" t="s">
        <v>1391</v>
      </c>
      <c r="N35" s="62"/>
    </row>
    <row r="36" spans="1:14" ht="12.75">
      <c r="A36" s="58" t="s">
        <v>1389</v>
      </c>
      <c r="B36" s="58" t="s">
        <v>1395</v>
      </c>
      <c r="C36" s="60" t="s">
        <v>1282</v>
      </c>
      <c r="D36" s="60" t="s">
        <v>1282</v>
      </c>
      <c r="E36" s="80" t="s">
        <v>1282</v>
      </c>
      <c r="F36" s="80" t="s">
        <v>1282</v>
      </c>
      <c r="G36" s="62"/>
      <c r="H36" s="58" t="s">
        <v>1385</v>
      </c>
      <c r="I36" s="58" t="s">
        <v>1385</v>
      </c>
      <c r="J36" s="58" t="s">
        <v>1101</v>
      </c>
      <c r="K36" s="58" t="s">
        <v>1101</v>
      </c>
      <c r="L36" s="58" t="s">
        <v>1288</v>
      </c>
      <c r="M36" t="s">
        <v>1391</v>
      </c>
      <c r="N36" s="62"/>
    </row>
    <row r="37" spans="1:14" ht="12.75">
      <c r="A37" s="58" t="s">
        <v>1389</v>
      </c>
      <c r="B37" s="58" t="s">
        <v>1396</v>
      </c>
      <c r="C37" s="60" t="s">
        <v>1282</v>
      </c>
      <c r="D37" s="60" t="s">
        <v>1282</v>
      </c>
      <c r="E37" s="80" t="s">
        <v>1318</v>
      </c>
      <c r="F37" s="80" t="s">
        <v>1318</v>
      </c>
      <c r="G37" s="62"/>
      <c r="H37" s="58" t="s">
        <v>1386</v>
      </c>
      <c r="I37" s="58" t="s">
        <v>1386</v>
      </c>
      <c r="J37" s="58" t="s">
        <v>1102</v>
      </c>
      <c r="K37" s="58" t="s">
        <v>1102</v>
      </c>
      <c r="L37" s="58" t="s">
        <v>1288</v>
      </c>
      <c r="M37" t="s">
        <v>1391</v>
      </c>
      <c r="N37" s="62"/>
    </row>
    <row r="38" spans="1:13" ht="12.75">
      <c r="A38" s="58" t="s">
        <v>1389</v>
      </c>
      <c r="B38" s="58" t="s">
        <v>1397</v>
      </c>
      <c r="C38" s="60" t="s">
        <v>1282</v>
      </c>
      <c r="D38" s="60" t="s">
        <v>1282</v>
      </c>
      <c r="E38" s="80" t="s">
        <v>1233</v>
      </c>
      <c r="F38" s="80" t="s">
        <v>1233</v>
      </c>
      <c r="G38" s="62" t="s">
        <v>1118</v>
      </c>
      <c r="H38" s="58" t="s">
        <v>1388</v>
      </c>
      <c r="I38" s="58" t="s">
        <v>1388</v>
      </c>
      <c r="J38" s="58" t="s">
        <v>1103</v>
      </c>
      <c r="K38" s="58" t="s">
        <v>1103</v>
      </c>
      <c r="L38" s="58" t="s">
        <v>1288</v>
      </c>
      <c r="M38" t="s">
        <v>1391</v>
      </c>
    </row>
    <row r="39" spans="1:13" ht="12.75">
      <c r="A39" s="58" t="s">
        <v>1389</v>
      </c>
      <c r="B39" s="58" t="s">
        <v>1398</v>
      </c>
      <c r="C39" s="60" t="s">
        <v>1282</v>
      </c>
      <c r="D39" s="60" t="s">
        <v>1282</v>
      </c>
      <c r="E39" s="80" t="s">
        <v>1233</v>
      </c>
      <c r="F39" s="80" t="s">
        <v>1233</v>
      </c>
      <c r="G39" s="62" t="s">
        <v>1118</v>
      </c>
      <c r="H39" s="58" t="s">
        <v>1387</v>
      </c>
      <c r="I39" s="58" t="s">
        <v>1387</v>
      </c>
      <c r="J39" s="58" t="s">
        <v>1104</v>
      </c>
      <c r="K39" s="58" t="s">
        <v>1104</v>
      </c>
      <c r="L39" s="58" t="s">
        <v>1288</v>
      </c>
      <c r="M39" t="s">
        <v>1391</v>
      </c>
    </row>
    <row r="40" spans="1:12" ht="12.75">
      <c r="A40" s="58"/>
      <c r="B40" s="58"/>
      <c r="C40" s="58"/>
      <c r="D40" s="63"/>
      <c r="E40" s="81"/>
      <c r="F40" s="81"/>
      <c r="G40" s="57"/>
      <c r="H40" s="58"/>
      <c r="I40" s="58"/>
      <c r="J40" s="58"/>
      <c r="K40" s="58"/>
      <c r="L40" s="58"/>
    </row>
    <row r="41" spans="1:12" ht="12.75">
      <c r="A41" s="58"/>
      <c r="B41" s="58"/>
      <c r="C41" s="58"/>
      <c r="D41" s="63"/>
      <c r="E41" s="81"/>
      <c r="F41" s="81"/>
      <c r="G41" s="57"/>
      <c r="H41" s="58"/>
      <c r="I41" s="58"/>
      <c r="J41" s="58"/>
      <c r="K41" s="58"/>
      <c r="L41" s="58"/>
    </row>
    <row r="42" spans="1:12" ht="12.75">
      <c r="A42" s="58"/>
      <c r="B42" s="58"/>
      <c r="C42" s="58"/>
      <c r="D42" s="63"/>
      <c r="E42" s="81"/>
      <c r="F42" s="81"/>
      <c r="G42" s="57"/>
      <c r="H42" s="58"/>
      <c r="I42" s="58"/>
      <c r="J42" s="58"/>
      <c r="K42" s="58"/>
      <c r="L42" s="58"/>
    </row>
    <row r="43" spans="1:224" ht="12.75">
      <c r="A43" s="56"/>
      <c r="B43" s="56"/>
      <c r="C43" s="56"/>
      <c r="D43" s="56"/>
      <c r="E43" s="78"/>
      <c r="F43" s="78"/>
      <c r="G43" s="64"/>
      <c r="H43" s="56"/>
      <c r="I43" s="56"/>
      <c r="J43" s="56"/>
      <c r="K43" s="56"/>
      <c r="L43" s="56"/>
      <c r="M43" s="56"/>
      <c r="N43" s="55"/>
      <c r="O43" s="33"/>
      <c r="P43" s="33"/>
      <c r="Q43" s="33"/>
      <c r="R43" s="33"/>
      <c r="S43" s="33"/>
      <c r="T43" s="33"/>
      <c r="U43" s="33"/>
      <c r="V43" s="33"/>
      <c r="W43" s="33"/>
      <c r="X43" s="33"/>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c r="BY43" s="56"/>
      <c r="BZ43" s="56"/>
      <c r="CA43" s="56"/>
      <c r="CB43" s="56"/>
      <c r="CC43" s="56"/>
      <c r="CD43" s="56"/>
      <c r="CE43" s="56"/>
      <c r="CF43" s="56"/>
      <c r="CG43" s="56"/>
      <c r="CH43" s="56"/>
      <c r="CI43" s="56"/>
      <c r="CJ43" s="56"/>
      <c r="CK43" s="56"/>
      <c r="CL43" s="56"/>
      <c r="CM43" s="56"/>
      <c r="CN43" s="56"/>
      <c r="CO43" s="56"/>
      <c r="CP43" s="56"/>
      <c r="CQ43" s="56"/>
      <c r="CR43" s="56"/>
      <c r="CS43" s="56"/>
      <c r="CT43" s="56"/>
      <c r="CU43" s="56"/>
      <c r="CV43" s="56"/>
      <c r="CW43" s="56"/>
      <c r="CX43" s="56"/>
      <c r="CY43" s="56"/>
      <c r="CZ43" s="56"/>
      <c r="DA43" s="56"/>
      <c r="DB43" s="56"/>
      <c r="DC43" s="56"/>
      <c r="DD43" s="56"/>
      <c r="DE43" s="56"/>
      <c r="DF43" s="56"/>
      <c r="DG43" s="56"/>
      <c r="DH43" s="56"/>
      <c r="DI43" s="56"/>
      <c r="DJ43" s="56"/>
      <c r="DK43" s="56"/>
      <c r="DL43" s="56"/>
      <c r="DM43" s="56"/>
      <c r="DN43" s="56"/>
      <c r="DO43" s="56"/>
      <c r="DP43" s="56"/>
      <c r="DQ43" s="56"/>
      <c r="DR43" s="56"/>
      <c r="DS43" s="56"/>
      <c r="DT43" s="56"/>
      <c r="DU43" s="56"/>
      <c r="DV43" s="56"/>
      <c r="DW43" s="56"/>
      <c r="DX43" s="56"/>
      <c r="DY43" s="56"/>
      <c r="DZ43" s="56"/>
      <c r="EA43" s="56"/>
      <c r="EB43" s="56"/>
      <c r="EC43" s="56"/>
      <c r="ED43" s="56"/>
      <c r="EE43" s="56"/>
      <c r="EF43" s="56"/>
      <c r="EG43" s="56"/>
      <c r="EH43" s="56"/>
      <c r="EI43" s="56"/>
      <c r="EJ43" s="56"/>
      <c r="EK43" s="56"/>
      <c r="EL43" s="56"/>
      <c r="EM43" s="56"/>
      <c r="EN43" s="56"/>
      <c r="EO43" s="56"/>
      <c r="EP43" s="56"/>
      <c r="EQ43" s="56"/>
      <c r="ER43" s="56"/>
      <c r="ES43" s="56"/>
      <c r="ET43" s="56"/>
      <c r="EU43" s="56"/>
      <c r="EV43" s="56"/>
      <c r="EW43" s="56"/>
      <c r="EX43" s="56"/>
      <c r="EY43" s="56"/>
      <c r="EZ43" s="56"/>
      <c r="FA43" s="56"/>
      <c r="FB43" s="56"/>
      <c r="FC43" s="56"/>
      <c r="FD43" s="56"/>
      <c r="FE43" s="56"/>
      <c r="FF43" s="56"/>
      <c r="FG43" s="56"/>
      <c r="FH43" s="56"/>
      <c r="FI43" s="56"/>
      <c r="FJ43" s="56"/>
      <c r="FK43" s="56"/>
      <c r="FL43" s="56"/>
      <c r="FM43" s="56"/>
      <c r="FN43" s="56"/>
      <c r="FO43" s="56"/>
      <c r="FP43" s="56"/>
      <c r="FQ43" s="56"/>
      <c r="FR43" s="56"/>
      <c r="FS43" s="56"/>
      <c r="FT43" s="56"/>
      <c r="FU43" s="56"/>
      <c r="FV43" s="56"/>
      <c r="FW43" s="56"/>
      <c r="FX43" s="56"/>
      <c r="FY43" s="56"/>
      <c r="FZ43" s="56"/>
      <c r="GA43" s="56"/>
      <c r="GB43" s="56"/>
      <c r="GC43" s="56"/>
      <c r="GD43" s="56"/>
      <c r="GE43" s="56"/>
      <c r="GF43" s="56"/>
      <c r="GG43" s="56"/>
      <c r="GH43" s="56"/>
      <c r="GI43" s="56"/>
      <c r="GJ43" s="56"/>
      <c r="GK43" s="56"/>
      <c r="GL43" s="56"/>
      <c r="GM43" s="56"/>
      <c r="GN43" s="56"/>
      <c r="GO43" s="56"/>
      <c r="GP43" s="56"/>
      <c r="GQ43" s="56"/>
      <c r="GR43" s="56"/>
      <c r="GS43" s="56"/>
      <c r="GT43" s="56"/>
      <c r="GU43" s="56"/>
      <c r="GV43" s="56"/>
      <c r="GW43" s="56"/>
      <c r="GX43" s="56"/>
      <c r="GY43" s="56"/>
      <c r="GZ43" s="56"/>
      <c r="HA43" s="56"/>
      <c r="HB43" s="56"/>
      <c r="HC43" s="56"/>
      <c r="HD43" s="56"/>
      <c r="HE43" s="56"/>
      <c r="HF43" s="56"/>
      <c r="HG43" s="56"/>
      <c r="HH43" s="56"/>
      <c r="HI43" s="56"/>
      <c r="HJ43" s="56"/>
      <c r="HK43" s="56"/>
      <c r="HL43" s="56"/>
      <c r="HM43" s="56"/>
      <c r="HN43" s="56"/>
      <c r="HO43" s="56"/>
      <c r="HP43" s="56"/>
    </row>
    <row r="44" spans="1:224" ht="12.75">
      <c r="A44" s="56"/>
      <c r="B44" s="56"/>
      <c r="C44" s="56"/>
      <c r="D44" s="56"/>
      <c r="E44" s="78"/>
      <c r="F44" s="78"/>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c r="BY44" s="56"/>
      <c r="BZ44" s="56"/>
      <c r="CA44" s="56"/>
      <c r="CB44" s="56"/>
      <c r="CC44" s="56"/>
      <c r="CD44" s="56"/>
      <c r="CE44" s="56"/>
      <c r="CF44" s="56"/>
      <c r="CG44" s="56"/>
      <c r="CH44" s="56"/>
      <c r="CI44" s="56"/>
      <c r="CJ44" s="56"/>
      <c r="CK44" s="56"/>
      <c r="CL44" s="56"/>
      <c r="CM44" s="56"/>
      <c r="CN44" s="56"/>
      <c r="CO44" s="56"/>
      <c r="CP44" s="56"/>
      <c r="CQ44" s="56"/>
      <c r="CR44" s="56"/>
      <c r="CS44" s="56"/>
      <c r="CT44" s="56"/>
      <c r="CU44" s="56"/>
      <c r="CV44" s="56"/>
      <c r="CW44" s="56"/>
      <c r="CX44" s="56"/>
      <c r="CY44" s="56"/>
      <c r="CZ44" s="56"/>
      <c r="DA44" s="56"/>
      <c r="DB44" s="56"/>
      <c r="DC44" s="56"/>
      <c r="DD44" s="56"/>
      <c r="DE44" s="56"/>
      <c r="DF44" s="56"/>
      <c r="DG44" s="56"/>
      <c r="DH44" s="56"/>
      <c r="DI44" s="56"/>
      <c r="DJ44" s="56"/>
      <c r="DK44" s="56"/>
      <c r="DL44" s="56"/>
      <c r="DM44" s="56"/>
      <c r="DN44" s="56"/>
      <c r="DO44" s="56"/>
      <c r="DP44" s="56"/>
      <c r="DQ44" s="56"/>
      <c r="DR44" s="56"/>
      <c r="DS44" s="56"/>
      <c r="DT44" s="56"/>
      <c r="DU44" s="56"/>
      <c r="DV44" s="56"/>
      <c r="DW44" s="56"/>
      <c r="DX44" s="56"/>
      <c r="DY44" s="56"/>
      <c r="DZ44" s="56"/>
      <c r="EA44" s="56"/>
      <c r="EB44" s="56"/>
      <c r="EC44" s="56"/>
      <c r="ED44" s="56"/>
      <c r="EE44" s="56"/>
      <c r="EF44" s="56"/>
      <c r="EG44" s="56"/>
      <c r="EH44" s="56"/>
      <c r="EI44" s="56"/>
      <c r="EJ44" s="56"/>
      <c r="EK44" s="56"/>
      <c r="EL44" s="56"/>
      <c r="EM44" s="56"/>
      <c r="EN44" s="56"/>
      <c r="EO44" s="56"/>
      <c r="EP44" s="56"/>
      <c r="EQ44" s="56"/>
      <c r="ER44" s="56"/>
      <c r="ES44" s="56"/>
      <c r="ET44" s="56"/>
      <c r="EU44" s="56"/>
      <c r="EV44" s="56"/>
      <c r="EW44" s="56"/>
      <c r="EX44" s="56"/>
      <c r="EY44" s="56"/>
      <c r="EZ44" s="56"/>
      <c r="FA44" s="56"/>
      <c r="FB44" s="56"/>
      <c r="FC44" s="56"/>
      <c r="FD44" s="56"/>
      <c r="FE44" s="56"/>
      <c r="FF44" s="56"/>
      <c r="FG44" s="56"/>
      <c r="FH44" s="56"/>
      <c r="FI44" s="56"/>
      <c r="FJ44" s="56"/>
      <c r="FK44" s="56"/>
      <c r="FL44" s="56"/>
      <c r="FM44" s="56"/>
      <c r="FN44" s="56"/>
      <c r="FO44" s="56"/>
      <c r="FP44" s="56"/>
      <c r="FQ44" s="56"/>
      <c r="FR44" s="56"/>
      <c r="FS44" s="56"/>
      <c r="FT44" s="56"/>
      <c r="FU44" s="56"/>
      <c r="FV44" s="56"/>
      <c r="FW44" s="56"/>
      <c r="FX44" s="56"/>
      <c r="FY44" s="56"/>
      <c r="FZ44" s="56"/>
      <c r="GA44" s="56"/>
      <c r="GB44" s="56"/>
      <c r="GC44" s="56"/>
      <c r="GD44" s="56"/>
      <c r="GE44" s="56"/>
      <c r="GF44" s="56"/>
      <c r="GG44" s="56"/>
      <c r="GH44" s="56"/>
      <c r="GI44" s="56"/>
      <c r="GJ44" s="56"/>
      <c r="GK44" s="56"/>
      <c r="GL44" s="56"/>
      <c r="GM44" s="56"/>
      <c r="GN44" s="56"/>
      <c r="GO44" s="56"/>
      <c r="GP44" s="56"/>
      <c r="GQ44" s="56"/>
      <c r="GR44" s="56"/>
      <c r="GS44" s="56"/>
      <c r="GT44" s="56"/>
      <c r="GU44" s="56"/>
      <c r="GV44" s="56"/>
      <c r="GW44" s="56"/>
      <c r="GX44" s="56"/>
      <c r="GY44" s="56"/>
      <c r="GZ44" s="56"/>
      <c r="HA44" s="56"/>
      <c r="HB44" s="56"/>
      <c r="HC44" s="56"/>
      <c r="HD44" s="56"/>
      <c r="HE44" s="56"/>
      <c r="HF44" s="56"/>
      <c r="HG44" s="56"/>
      <c r="HH44" s="56"/>
      <c r="HI44" s="56"/>
      <c r="HJ44" s="56"/>
      <c r="HK44" s="56"/>
      <c r="HL44" s="56"/>
      <c r="HM44" s="56"/>
      <c r="HN44" s="56"/>
      <c r="HO44" s="56"/>
      <c r="HP44" s="56"/>
    </row>
    <row r="45" spans="1:224" ht="12.75">
      <c r="A45" s="56"/>
      <c r="B45" s="56"/>
      <c r="C45" s="56"/>
      <c r="D45" s="56"/>
      <c r="E45" s="78"/>
      <c r="F45" s="78"/>
      <c r="G45" s="56"/>
      <c r="H45" s="56"/>
      <c r="I45" s="56"/>
      <c r="J45" s="56"/>
      <c r="K45" s="56"/>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c r="BY45" s="56"/>
      <c r="BZ45" s="56"/>
      <c r="CA45" s="56"/>
      <c r="CB45" s="56"/>
      <c r="CC45" s="56"/>
      <c r="CD45" s="56"/>
      <c r="CE45" s="56"/>
      <c r="CF45" s="56"/>
      <c r="CG45" s="56"/>
      <c r="CH45" s="56"/>
      <c r="CI45" s="56"/>
      <c r="CJ45" s="56"/>
      <c r="CK45" s="56"/>
      <c r="CL45" s="56"/>
      <c r="CM45" s="56"/>
      <c r="CN45" s="56"/>
      <c r="CO45" s="56"/>
      <c r="CP45" s="56"/>
      <c r="CQ45" s="56"/>
      <c r="CR45" s="56"/>
      <c r="CS45" s="56"/>
      <c r="CT45" s="56"/>
      <c r="CU45" s="56"/>
      <c r="CV45" s="56"/>
      <c r="CW45" s="56"/>
      <c r="CX45" s="56"/>
      <c r="CY45" s="56"/>
      <c r="CZ45" s="56"/>
      <c r="DA45" s="56"/>
      <c r="DB45" s="56"/>
      <c r="DC45" s="56"/>
      <c r="DD45" s="56"/>
      <c r="DE45" s="56"/>
      <c r="DF45" s="56"/>
      <c r="DG45" s="56"/>
      <c r="DH45" s="56"/>
      <c r="DI45" s="56"/>
      <c r="DJ45" s="56"/>
      <c r="DK45" s="56"/>
      <c r="DL45" s="56"/>
      <c r="DM45" s="56"/>
      <c r="DN45" s="56"/>
      <c r="DO45" s="56"/>
      <c r="DP45" s="56"/>
      <c r="DQ45" s="56"/>
      <c r="DR45" s="56"/>
      <c r="DS45" s="56"/>
      <c r="DT45" s="56"/>
      <c r="DU45" s="56"/>
      <c r="DV45" s="56"/>
      <c r="DW45" s="56"/>
      <c r="DX45" s="56"/>
      <c r="DY45" s="56"/>
      <c r="DZ45" s="56"/>
      <c r="EA45" s="56"/>
      <c r="EB45" s="56"/>
      <c r="EC45" s="56"/>
      <c r="ED45" s="56"/>
      <c r="EE45" s="56"/>
      <c r="EF45" s="56"/>
      <c r="EG45" s="56"/>
      <c r="EH45" s="56"/>
      <c r="EI45" s="56"/>
      <c r="EJ45" s="56"/>
      <c r="EK45" s="56"/>
      <c r="EL45" s="56"/>
      <c r="EM45" s="56"/>
      <c r="EN45" s="56"/>
      <c r="EO45" s="56"/>
      <c r="EP45" s="56"/>
      <c r="EQ45" s="56"/>
      <c r="ER45" s="56"/>
      <c r="ES45" s="56"/>
      <c r="ET45" s="56"/>
      <c r="EU45" s="56"/>
      <c r="EV45" s="56"/>
      <c r="EW45" s="56"/>
      <c r="EX45" s="56"/>
      <c r="EY45" s="56"/>
      <c r="EZ45" s="56"/>
      <c r="FA45" s="56"/>
      <c r="FB45" s="56"/>
      <c r="FC45" s="56"/>
      <c r="FD45" s="56"/>
      <c r="FE45" s="56"/>
      <c r="FF45" s="56"/>
      <c r="FG45" s="56"/>
      <c r="FH45" s="56"/>
      <c r="FI45" s="56"/>
      <c r="FJ45" s="56"/>
      <c r="FK45" s="56"/>
      <c r="FL45" s="56"/>
      <c r="FM45" s="56"/>
      <c r="FN45" s="56"/>
      <c r="FO45" s="56"/>
      <c r="FP45" s="56"/>
      <c r="FQ45" s="56"/>
      <c r="FR45" s="56"/>
      <c r="FS45" s="56"/>
      <c r="FT45" s="56"/>
      <c r="FU45" s="56"/>
      <c r="FV45" s="56"/>
      <c r="FW45" s="56"/>
      <c r="FX45" s="56"/>
      <c r="FY45" s="56"/>
      <c r="FZ45" s="56"/>
      <c r="GA45" s="56"/>
      <c r="GB45" s="56"/>
      <c r="GC45" s="56"/>
      <c r="GD45" s="56"/>
      <c r="GE45" s="56"/>
      <c r="GF45" s="56"/>
      <c r="GG45" s="56"/>
      <c r="GH45" s="56"/>
      <c r="GI45" s="56"/>
      <c r="GJ45" s="56"/>
      <c r="GK45" s="56"/>
      <c r="GL45" s="56"/>
      <c r="GM45" s="56"/>
      <c r="GN45" s="56"/>
      <c r="GO45" s="56"/>
      <c r="GP45" s="56"/>
      <c r="GQ45" s="56"/>
      <c r="GR45" s="56"/>
      <c r="GS45" s="56"/>
      <c r="GT45" s="56"/>
      <c r="GU45" s="56"/>
      <c r="GV45" s="56"/>
      <c r="GW45" s="56"/>
      <c r="GX45" s="56"/>
      <c r="GY45" s="56"/>
      <c r="GZ45" s="56"/>
      <c r="HA45" s="56"/>
      <c r="HB45" s="56"/>
      <c r="HC45" s="56"/>
      <c r="HD45" s="56"/>
      <c r="HE45" s="56"/>
      <c r="HF45" s="56"/>
      <c r="HG45" s="56"/>
      <c r="HH45" s="56"/>
      <c r="HI45" s="56"/>
      <c r="HJ45" s="56"/>
      <c r="HK45" s="56"/>
      <c r="HL45" s="56"/>
      <c r="HM45" s="56"/>
      <c r="HN45" s="56"/>
      <c r="HO45" s="56"/>
      <c r="HP45" s="56"/>
    </row>
    <row r="46" spans="1:224" ht="12.75">
      <c r="A46" s="56"/>
      <c r="B46" s="56"/>
      <c r="C46" s="56"/>
      <c r="D46" s="56"/>
      <c r="E46" s="78"/>
      <c r="F46" s="78"/>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c r="DJ46" s="56"/>
      <c r="DK46" s="56"/>
      <c r="DL46" s="56"/>
      <c r="DM46" s="56"/>
      <c r="DN46" s="56"/>
      <c r="DO46" s="56"/>
      <c r="DP46" s="56"/>
      <c r="DQ46" s="56"/>
      <c r="DR46" s="56"/>
      <c r="DS46" s="56"/>
      <c r="DT46" s="56"/>
      <c r="DU46" s="56"/>
      <c r="DV46" s="56"/>
      <c r="DW46" s="56"/>
      <c r="DX46" s="56"/>
      <c r="DY46" s="56"/>
      <c r="DZ46" s="56"/>
      <c r="EA46" s="56"/>
      <c r="EB46" s="56"/>
      <c r="EC46" s="56"/>
      <c r="ED46" s="56"/>
      <c r="EE46" s="56"/>
      <c r="EF46" s="56"/>
      <c r="EG46" s="56"/>
      <c r="EH46" s="56"/>
      <c r="EI46" s="56"/>
      <c r="EJ46" s="56"/>
      <c r="EK46" s="56"/>
      <c r="EL46" s="56"/>
      <c r="EM46" s="56"/>
      <c r="EN46" s="56"/>
      <c r="EO46" s="56"/>
      <c r="EP46" s="56"/>
      <c r="EQ46" s="56"/>
      <c r="ER46" s="56"/>
      <c r="ES46" s="56"/>
      <c r="ET46" s="56"/>
      <c r="EU46" s="56"/>
      <c r="EV46" s="56"/>
      <c r="EW46" s="56"/>
      <c r="EX46" s="56"/>
      <c r="EY46" s="56"/>
      <c r="EZ46" s="56"/>
      <c r="FA46" s="56"/>
      <c r="FB46" s="56"/>
      <c r="FC46" s="56"/>
      <c r="FD46" s="56"/>
      <c r="FE46" s="56"/>
      <c r="FF46" s="56"/>
      <c r="FG46" s="56"/>
      <c r="FH46" s="56"/>
      <c r="FI46" s="56"/>
      <c r="FJ46" s="56"/>
      <c r="FK46" s="56"/>
      <c r="FL46" s="56"/>
      <c r="FM46" s="56"/>
      <c r="FN46" s="56"/>
      <c r="FO46" s="56"/>
      <c r="FP46" s="56"/>
      <c r="FQ46" s="56"/>
      <c r="FR46" s="56"/>
      <c r="FS46" s="56"/>
      <c r="FT46" s="56"/>
      <c r="FU46" s="56"/>
      <c r="FV46" s="56"/>
      <c r="FW46" s="56"/>
      <c r="FX46" s="56"/>
      <c r="FY46" s="56"/>
      <c r="FZ46" s="56"/>
      <c r="GA46" s="56"/>
      <c r="GB46" s="56"/>
      <c r="GC46" s="56"/>
      <c r="GD46" s="56"/>
      <c r="GE46" s="56"/>
      <c r="GF46" s="56"/>
      <c r="GG46" s="56"/>
      <c r="GH46" s="56"/>
      <c r="GI46" s="56"/>
      <c r="GJ46" s="56"/>
      <c r="GK46" s="56"/>
      <c r="GL46" s="56"/>
      <c r="GM46" s="56"/>
      <c r="GN46" s="56"/>
      <c r="GO46" s="56"/>
      <c r="GP46" s="56"/>
      <c r="GQ46" s="56"/>
      <c r="GR46" s="56"/>
      <c r="GS46" s="56"/>
      <c r="GT46" s="56"/>
      <c r="GU46" s="56"/>
      <c r="GV46" s="56"/>
      <c r="GW46" s="56"/>
      <c r="GX46" s="56"/>
      <c r="GY46" s="56"/>
      <c r="GZ46" s="56"/>
      <c r="HA46" s="56"/>
      <c r="HB46" s="56"/>
      <c r="HC46" s="56"/>
      <c r="HD46" s="56"/>
      <c r="HE46" s="56"/>
      <c r="HF46" s="56"/>
      <c r="HG46" s="56"/>
      <c r="HH46" s="56"/>
      <c r="HI46" s="56"/>
      <c r="HJ46" s="56"/>
      <c r="HK46" s="56"/>
      <c r="HL46" s="56"/>
      <c r="HM46" s="56"/>
      <c r="HN46" s="56"/>
      <c r="HO46" s="56"/>
      <c r="HP46" s="56"/>
    </row>
    <row r="47" spans="1:224" ht="12.75">
      <c r="A47" s="56"/>
      <c r="B47" s="56"/>
      <c r="C47" s="56"/>
      <c r="D47" s="56"/>
      <c r="E47" s="78"/>
      <c r="F47" s="78"/>
      <c r="G47" s="64"/>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c r="DJ47" s="56"/>
      <c r="DK47" s="56"/>
      <c r="DL47" s="56"/>
      <c r="DM47" s="56"/>
      <c r="DN47" s="56"/>
      <c r="DO47" s="56"/>
      <c r="DP47" s="56"/>
      <c r="DQ47" s="56"/>
      <c r="DR47" s="56"/>
      <c r="DS47" s="56"/>
      <c r="DT47" s="56"/>
      <c r="DU47" s="56"/>
      <c r="DV47" s="56"/>
      <c r="DW47" s="56"/>
      <c r="DX47" s="56"/>
      <c r="DY47" s="56"/>
      <c r="DZ47" s="56"/>
      <c r="EA47" s="56"/>
      <c r="EB47" s="56"/>
      <c r="EC47" s="56"/>
      <c r="ED47" s="56"/>
      <c r="EE47" s="56"/>
      <c r="EF47" s="56"/>
      <c r="EG47" s="56"/>
      <c r="EH47" s="56"/>
      <c r="EI47" s="56"/>
      <c r="EJ47" s="56"/>
      <c r="EK47" s="56"/>
      <c r="EL47" s="56"/>
      <c r="EM47" s="56"/>
      <c r="EN47" s="56"/>
      <c r="EO47" s="56"/>
      <c r="EP47" s="56"/>
      <c r="EQ47" s="56"/>
      <c r="ER47" s="56"/>
      <c r="ES47" s="56"/>
      <c r="ET47" s="56"/>
      <c r="EU47" s="56"/>
      <c r="EV47" s="56"/>
      <c r="EW47" s="56"/>
      <c r="EX47" s="56"/>
      <c r="EY47" s="56"/>
      <c r="EZ47" s="56"/>
      <c r="FA47" s="56"/>
      <c r="FB47" s="56"/>
      <c r="FC47" s="56"/>
      <c r="FD47" s="56"/>
      <c r="FE47" s="56"/>
      <c r="FF47" s="56"/>
      <c r="FG47" s="56"/>
      <c r="FH47" s="56"/>
      <c r="FI47" s="56"/>
      <c r="FJ47" s="56"/>
      <c r="FK47" s="56"/>
      <c r="FL47" s="56"/>
      <c r="FM47" s="56"/>
      <c r="FN47" s="56"/>
      <c r="FO47" s="56"/>
      <c r="FP47" s="56"/>
      <c r="FQ47" s="56"/>
      <c r="FR47" s="56"/>
      <c r="FS47" s="56"/>
      <c r="FT47" s="56"/>
      <c r="FU47" s="56"/>
      <c r="FV47" s="56"/>
      <c r="FW47" s="56"/>
      <c r="FX47" s="56"/>
      <c r="FY47" s="56"/>
      <c r="FZ47" s="56"/>
      <c r="GA47" s="56"/>
      <c r="GB47" s="56"/>
      <c r="GC47" s="56"/>
      <c r="GD47" s="56"/>
      <c r="GE47" s="56"/>
      <c r="GF47" s="56"/>
      <c r="GG47" s="56"/>
      <c r="GH47" s="56"/>
      <c r="GI47" s="56"/>
      <c r="GJ47" s="56"/>
      <c r="GK47" s="56"/>
      <c r="GL47" s="56"/>
      <c r="GM47" s="56"/>
      <c r="GN47" s="56"/>
      <c r="GO47" s="56"/>
      <c r="GP47" s="56"/>
      <c r="GQ47" s="56"/>
      <c r="GR47" s="56"/>
      <c r="GS47" s="56"/>
      <c r="GT47" s="56"/>
      <c r="GU47" s="56"/>
      <c r="GV47" s="56"/>
      <c r="GW47" s="56"/>
      <c r="GX47" s="56"/>
      <c r="GY47" s="56"/>
      <c r="GZ47" s="56"/>
      <c r="HA47" s="56"/>
      <c r="HB47" s="56"/>
      <c r="HC47" s="56"/>
      <c r="HD47" s="56"/>
      <c r="HE47" s="56"/>
      <c r="HF47" s="56"/>
      <c r="HG47" s="56"/>
      <c r="HH47" s="56"/>
      <c r="HI47" s="56"/>
      <c r="HJ47" s="56"/>
      <c r="HK47" s="56"/>
      <c r="HL47" s="56"/>
      <c r="HM47" s="56"/>
      <c r="HN47" s="56"/>
      <c r="HO47" s="56"/>
      <c r="HP47" s="56"/>
    </row>
    <row r="48" spans="1:224" ht="12.75">
      <c r="A48" s="56"/>
      <c r="B48" s="56"/>
      <c r="C48" s="56"/>
      <c r="D48" s="56"/>
      <c r="E48" s="78"/>
      <c r="F48" s="78"/>
      <c r="G48" s="64"/>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c r="DJ48" s="56"/>
      <c r="DK48" s="56"/>
      <c r="DL48" s="56"/>
      <c r="DM48" s="56"/>
      <c r="DN48" s="56"/>
      <c r="DO48" s="56"/>
      <c r="DP48" s="56"/>
      <c r="DQ48" s="56"/>
      <c r="DR48" s="56"/>
      <c r="DS48" s="56"/>
      <c r="DT48" s="56"/>
      <c r="DU48" s="56"/>
      <c r="DV48" s="56"/>
      <c r="DW48" s="56"/>
      <c r="DX48" s="56"/>
      <c r="DY48" s="56"/>
      <c r="DZ48" s="56"/>
      <c r="EA48" s="56"/>
      <c r="EB48" s="56"/>
      <c r="EC48" s="56"/>
      <c r="ED48" s="56"/>
      <c r="EE48" s="56"/>
      <c r="EF48" s="56"/>
      <c r="EG48" s="56"/>
      <c r="EH48" s="56"/>
      <c r="EI48" s="56"/>
      <c r="EJ48" s="56"/>
      <c r="EK48" s="56"/>
      <c r="EL48" s="56"/>
      <c r="EM48" s="56"/>
      <c r="EN48" s="56"/>
      <c r="EO48" s="56"/>
      <c r="EP48" s="56"/>
      <c r="EQ48" s="56"/>
      <c r="ER48" s="56"/>
      <c r="ES48" s="56"/>
      <c r="ET48" s="56"/>
      <c r="EU48" s="56"/>
      <c r="EV48" s="56"/>
      <c r="EW48" s="56"/>
      <c r="EX48" s="56"/>
      <c r="EY48" s="56"/>
      <c r="EZ48" s="56"/>
      <c r="FA48" s="56"/>
      <c r="FB48" s="56"/>
      <c r="FC48" s="56"/>
      <c r="FD48" s="56"/>
      <c r="FE48" s="56"/>
      <c r="FF48" s="56"/>
      <c r="FG48" s="56"/>
      <c r="FH48" s="56"/>
      <c r="FI48" s="56"/>
      <c r="FJ48" s="56"/>
      <c r="FK48" s="56"/>
      <c r="FL48" s="56"/>
      <c r="FM48" s="56"/>
      <c r="FN48" s="56"/>
      <c r="FO48" s="56"/>
      <c r="FP48" s="56"/>
      <c r="FQ48" s="56"/>
      <c r="FR48" s="56"/>
      <c r="FS48" s="56"/>
      <c r="FT48" s="56"/>
      <c r="FU48" s="56"/>
      <c r="FV48" s="56"/>
      <c r="FW48" s="56"/>
      <c r="FX48" s="56"/>
      <c r="FY48" s="56"/>
      <c r="FZ48" s="56"/>
      <c r="GA48" s="56"/>
      <c r="GB48" s="56"/>
      <c r="GC48" s="56"/>
      <c r="GD48" s="56"/>
      <c r="GE48" s="56"/>
      <c r="GF48" s="56"/>
      <c r="GG48" s="56"/>
      <c r="GH48" s="56"/>
      <c r="GI48" s="56"/>
      <c r="GJ48" s="56"/>
      <c r="GK48" s="56"/>
      <c r="GL48" s="56"/>
      <c r="GM48" s="56"/>
      <c r="GN48" s="56"/>
      <c r="GO48" s="56"/>
      <c r="GP48" s="56"/>
      <c r="GQ48" s="56"/>
      <c r="GR48" s="56"/>
      <c r="GS48" s="56"/>
      <c r="GT48" s="56"/>
      <c r="GU48" s="56"/>
      <c r="GV48" s="56"/>
      <c r="GW48" s="56"/>
      <c r="GX48" s="56"/>
      <c r="GY48" s="56"/>
      <c r="GZ48" s="56"/>
      <c r="HA48" s="56"/>
      <c r="HB48" s="56"/>
      <c r="HC48" s="56"/>
      <c r="HD48" s="56"/>
      <c r="HE48" s="56"/>
      <c r="HF48" s="56"/>
      <c r="HG48" s="56"/>
      <c r="HH48" s="56"/>
      <c r="HI48" s="56"/>
      <c r="HJ48" s="56"/>
      <c r="HK48" s="56"/>
      <c r="HL48" s="56"/>
      <c r="HM48" s="56"/>
      <c r="HN48" s="56"/>
      <c r="HO48" s="56"/>
      <c r="HP48" s="56"/>
    </row>
    <row r="49" ht="12.75">
      <c r="G49" s="57"/>
    </row>
    <row r="50" ht="12.75">
      <c r="G50" s="57"/>
    </row>
    <row r="51" ht="12.75">
      <c r="G51" s="57"/>
    </row>
  </sheetData>
  <sheetProtection/>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sheetPr codeName="Sheet4"/>
  <dimension ref="A1:BC14"/>
  <sheetViews>
    <sheetView zoomScalePageLayoutView="0" workbookViewId="0" topLeftCell="A1">
      <pane ySplit="1" topLeftCell="A4" activePane="bottomLeft" state="frozen"/>
      <selection pane="topLeft" activeCell="A1" sqref="A1"/>
      <selection pane="bottomLeft" activeCell="A14" sqref="A14"/>
    </sheetView>
  </sheetViews>
  <sheetFormatPr defaultColWidth="9.140625" defaultRowHeight="12.75"/>
  <cols>
    <col min="6" max="6" width="16.00390625" style="0" bestFit="1" customWidth="1"/>
    <col min="7" max="7" width="14.140625" style="0" bestFit="1" customWidth="1"/>
    <col min="8" max="8" width="14.7109375" style="0" bestFit="1" customWidth="1"/>
    <col min="9" max="9" width="11.57421875" style="0" bestFit="1" customWidth="1"/>
    <col min="10" max="10" width="12.57421875" style="0" bestFit="1" customWidth="1"/>
    <col min="22" max="22" width="14.421875" style="0" customWidth="1"/>
    <col min="23" max="23" width="16.00390625" style="0" bestFit="1" customWidth="1"/>
    <col min="24" max="24" width="11.7109375" style="0" bestFit="1" customWidth="1"/>
    <col min="25" max="25" width="16.00390625" style="0" bestFit="1" customWidth="1"/>
  </cols>
  <sheetData>
    <row r="1" spans="2:51" ht="12.75">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row>
    <row r="2" ht="12.75">
      <c r="A2" s="33" t="s">
        <v>1147</v>
      </c>
    </row>
    <row r="3" spans="1:55" ht="38.25">
      <c r="A3" s="65" t="s">
        <v>1148</v>
      </c>
      <c r="B3" s="65" t="s">
        <v>1149</v>
      </c>
      <c r="C3" s="65" t="s">
        <v>1150</v>
      </c>
      <c r="D3" s="65" t="s">
        <v>1210</v>
      </c>
      <c r="E3" s="65" t="s">
        <v>1211</v>
      </c>
      <c r="F3" s="65" t="s">
        <v>1212</v>
      </c>
      <c r="G3" s="73" t="s">
        <v>1213</v>
      </c>
      <c r="H3" s="73" t="s">
        <v>1152</v>
      </c>
      <c r="I3" s="73" t="s">
        <v>1214</v>
      </c>
      <c r="J3" s="73" t="s">
        <v>1215</v>
      </c>
      <c r="K3" s="73" t="s">
        <v>1216</v>
      </c>
      <c r="L3" s="73" t="s">
        <v>1153</v>
      </c>
      <c r="M3" s="73" t="s">
        <v>1217</v>
      </c>
      <c r="N3" s="74"/>
      <c r="O3" s="74"/>
      <c r="P3" s="75"/>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row>
    <row r="4" spans="1:9" ht="12.75">
      <c r="A4">
        <v>1</v>
      </c>
      <c r="B4" t="s">
        <v>1154</v>
      </c>
      <c r="C4" t="s">
        <v>1218</v>
      </c>
      <c r="D4" s="95">
        <f>Form!M4</f>
        <v>1</v>
      </c>
      <c r="E4" s="34" t="s">
        <v>1219</v>
      </c>
      <c r="F4">
        <v>1</v>
      </c>
      <c r="I4" s="35"/>
    </row>
    <row r="7" ht="12.75">
      <c r="A7" s="33" t="s">
        <v>1155</v>
      </c>
    </row>
    <row r="8" spans="1:40" ht="89.25">
      <c r="A8" s="65" t="s">
        <v>1148</v>
      </c>
      <c r="B8" s="65" t="s">
        <v>1149</v>
      </c>
      <c r="C8" s="65" t="s">
        <v>1156</v>
      </c>
      <c r="D8" s="65" t="s">
        <v>1151</v>
      </c>
      <c r="E8" s="66" t="s">
        <v>1157</v>
      </c>
      <c r="F8" s="66" t="s">
        <v>1159</v>
      </c>
      <c r="G8" s="66" t="s">
        <v>1160</v>
      </c>
      <c r="H8" s="66" t="s">
        <v>1161</v>
      </c>
      <c r="I8" s="66" t="s">
        <v>1229</v>
      </c>
      <c r="J8" s="66" t="s">
        <v>1038</v>
      </c>
      <c r="K8" s="66" t="s">
        <v>1162</v>
      </c>
      <c r="L8" s="66" t="s">
        <v>1163</v>
      </c>
      <c r="M8" s="66" t="s">
        <v>1164</v>
      </c>
      <c r="N8" s="66" t="s">
        <v>1165</v>
      </c>
      <c r="O8" s="66" t="s">
        <v>1166</v>
      </c>
      <c r="P8" s="68" t="s">
        <v>1167</v>
      </c>
      <c r="Q8" s="70" t="s">
        <v>1234</v>
      </c>
      <c r="R8" s="69" t="s">
        <v>1168</v>
      </c>
      <c r="S8" s="66" t="s">
        <v>1169</v>
      </c>
      <c r="T8" s="66" t="s">
        <v>1170</v>
      </c>
      <c r="U8" s="66" t="s">
        <v>1171</v>
      </c>
      <c r="V8" s="65" t="s">
        <v>1172</v>
      </c>
      <c r="W8" s="68" t="s">
        <v>1173</v>
      </c>
      <c r="X8" s="70" t="s">
        <v>1399</v>
      </c>
      <c r="Y8" s="70" t="s">
        <v>1400</v>
      </c>
      <c r="Z8" s="69" t="s">
        <v>1158</v>
      </c>
      <c r="AA8" s="66" t="s">
        <v>1174</v>
      </c>
      <c r="AB8" s="66" t="s">
        <v>1175</v>
      </c>
      <c r="AC8" s="66" t="s">
        <v>1176</v>
      </c>
      <c r="AD8" s="66" t="s">
        <v>1177</v>
      </c>
      <c r="AE8" s="66" t="s">
        <v>1178</v>
      </c>
      <c r="AF8" s="66" t="s">
        <v>1179</v>
      </c>
      <c r="AG8" s="66" t="s">
        <v>1180</v>
      </c>
      <c r="AH8" s="68" t="s">
        <v>1181</v>
      </c>
      <c r="AI8" s="70" t="s">
        <v>1079</v>
      </c>
      <c r="AJ8" s="70" t="s">
        <v>1080</v>
      </c>
      <c r="AK8" s="69" t="s">
        <v>1081</v>
      </c>
      <c r="AL8" s="69" t="s">
        <v>1082</v>
      </c>
      <c r="AM8" s="69" t="s">
        <v>1083</v>
      </c>
      <c r="AN8" s="69" t="s">
        <v>1182</v>
      </c>
    </row>
    <row r="9" spans="1:37" ht="12.75">
      <c r="A9">
        <v>2</v>
      </c>
      <c r="B9" t="s">
        <v>1155</v>
      </c>
      <c r="C9">
        <v>1</v>
      </c>
      <c r="D9" t="s">
        <v>1288</v>
      </c>
      <c r="E9">
        <v>65</v>
      </c>
      <c r="F9" s="37"/>
      <c r="G9" s="34"/>
      <c r="H9">
        <f>UPPER(Form!M12)</f>
      </c>
      <c r="I9">
        <f>IF(Form!M14=0,"",UPPER(Form!M14))</f>
      </c>
      <c r="J9">
        <f>IF(Form!M16=0,"",UPPER(Form!M16))</f>
      </c>
      <c r="K9">
        <f>IF(Form!M21=0,"",Form!M21)</f>
      </c>
      <c r="L9">
        <f>IF(Form!M22=0,"",Form!M22)</f>
      </c>
      <c r="M9">
        <f>IF(Form!M23=0,"",Form!M23)</f>
      </c>
      <c r="N9">
        <f>IF(Form!M24=0,"",Form!M24)</f>
      </c>
      <c r="O9">
        <f>Form!M25</f>
        <v>0</v>
      </c>
      <c r="P9" s="36">
        <f>Form!M26</f>
        <v>0</v>
      </c>
      <c r="Q9" s="36">
        <f>IF(ISERROR(districtCD),"",districtCD)</f>
      </c>
      <c r="R9" s="38">
        <f>IF(ISERROR(StateCD),"",StateCD)</f>
      </c>
      <c r="S9">
        <f>IF(Form!M29=0,"",Form!M29)</f>
      </c>
      <c r="T9" s="36">
        <f>LEFT(Form!M31,1)</f>
      </c>
      <c r="U9">
        <f>TEXT(LEFT(Form!M33,4),"0000")&amp;TEXT(RIGHT(Form!M33,2),"00")</f>
      </c>
      <c r="V9" s="37">
        <f>Form!M34</f>
        <v>0</v>
      </c>
      <c r="W9" s="37">
        <f>Form!M35</f>
        <v>0</v>
      </c>
      <c r="X9" s="83">
        <f>IF(Form!M8=0,"",Form!M8)</f>
      </c>
      <c r="Y9" s="34">
        <f>IF(Form!AH8=0,"",Form!AH8)</f>
      </c>
      <c r="Z9" s="83">
        <f>IF(Form!M10=0,"",Form!M10)</f>
      </c>
      <c r="AA9" s="34">
        <f>IF(Form!AH10=0,"",Form!AH10)</f>
      </c>
      <c r="AB9" s="38" t="e">
        <f>CITcode</f>
        <v>#N/A</v>
      </c>
      <c r="AC9">
        <f>LEFT(Form!M37,1)</f>
      </c>
      <c r="AD9">
        <f>IF(Form!M38=0,"",Form!M38)</f>
      </c>
      <c r="AE9">
        <f>IF(Form!M39=0,"",Form!M39)</f>
      </c>
      <c r="AF9" s="36">
        <f>IF(Form!M40=0,"",Form!M40)</f>
      </c>
      <c r="AG9" s="34">
        <f>IF(Form!M41=0,"",Form!M41)</f>
      </c>
      <c r="AH9">
        <f>IF(Form!M42=0,"",Form!M42)</f>
      </c>
      <c r="AI9">
        <f>IF(Form!M43=0,"",LEFT(Form!M43,1))</f>
      </c>
      <c r="AJ9" s="34">
        <f>IF(Form!M44="","",Form!M44)</f>
      </c>
      <c r="AK9">
        <f>IF(Form!M45=0,"",Form!M45)</f>
      </c>
    </row>
    <row r="10" spans="6:23" ht="12.75">
      <c r="F10">
        <f>LEN(F9)</f>
        <v>0</v>
      </c>
      <c r="W10">
        <f>LEN(W9)</f>
        <v>1</v>
      </c>
    </row>
    <row r="12" ht="12.75">
      <c r="A12" s="33" t="s">
        <v>1209</v>
      </c>
    </row>
    <row r="13" spans="1:37" ht="165.75">
      <c r="A13" s="65" t="s">
        <v>1148</v>
      </c>
      <c r="B13" s="65" t="s">
        <v>1149</v>
      </c>
      <c r="C13" s="65" t="s">
        <v>1156</v>
      </c>
      <c r="D13" s="65" t="s">
        <v>1183</v>
      </c>
      <c r="E13" s="65" t="s">
        <v>1184</v>
      </c>
      <c r="F13" s="71" t="s">
        <v>1235</v>
      </c>
      <c r="G13" s="71" t="s">
        <v>1281</v>
      </c>
      <c r="H13" s="66" t="s">
        <v>1185</v>
      </c>
      <c r="I13" s="66" t="s">
        <v>1186</v>
      </c>
      <c r="J13" s="72" t="s">
        <v>1187</v>
      </c>
      <c r="K13" s="70" t="s">
        <v>1285</v>
      </c>
      <c r="L13" s="66" t="s">
        <v>1188</v>
      </c>
      <c r="M13" s="66" t="s">
        <v>1189</v>
      </c>
      <c r="N13" s="66" t="s">
        <v>1190</v>
      </c>
      <c r="O13" s="66" t="s">
        <v>1191</v>
      </c>
      <c r="P13" s="66" t="s">
        <v>1192</v>
      </c>
      <c r="Q13" s="66" t="s">
        <v>1193</v>
      </c>
      <c r="R13" s="68" t="s">
        <v>1194</v>
      </c>
      <c r="S13" s="70" t="s">
        <v>1283</v>
      </c>
      <c r="T13" s="69" t="s">
        <v>1195</v>
      </c>
      <c r="U13" s="66" t="s">
        <v>1196</v>
      </c>
      <c r="V13" s="66" t="s">
        <v>1197</v>
      </c>
      <c r="W13" s="66" t="s">
        <v>1198</v>
      </c>
      <c r="X13" s="65" t="s">
        <v>1109</v>
      </c>
      <c r="Y13" s="65" t="s">
        <v>1199</v>
      </c>
      <c r="Z13" s="66" t="s">
        <v>1200</v>
      </c>
      <c r="AA13" s="66" t="s">
        <v>1201</v>
      </c>
      <c r="AB13" s="66" t="s">
        <v>1202</v>
      </c>
      <c r="AC13" s="66" t="s">
        <v>1203</v>
      </c>
      <c r="AD13" s="66" t="s">
        <v>1204</v>
      </c>
      <c r="AE13" s="68" t="s">
        <v>1205</v>
      </c>
      <c r="AF13" s="70" t="s">
        <v>1284</v>
      </c>
      <c r="AG13" s="69" t="s">
        <v>1206</v>
      </c>
      <c r="AH13" s="66" t="s">
        <v>1207</v>
      </c>
      <c r="AI13" s="67" t="s">
        <v>1082</v>
      </c>
      <c r="AJ13" s="67" t="s">
        <v>1083</v>
      </c>
      <c r="AK13" s="67" t="s">
        <v>1208</v>
      </c>
    </row>
    <row r="14" spans="2:34" ht="12.75">
      <c r="B14" t="s">
        <v>1209</v>
      </c>
      <c r="C14">
        <v>1</v>
      </c>
      <c r="D14">
        <f>TDSheet!A5</f>
        <v>2</v>
      </c>
      <c r="E14">
        <f>TDSheet!B5</f>
        <v>0</v>
      </c>
      <c r="F14" t="str">
        <f>IF(D9="O","",IF(LEFT(TDSheet!C5,1)="D","D","A"))</f>
        <v>A</v>
      </c>
      <c r="G14">
        <f>IF(D9="O","",IF(TDSheet!D5=0,"",TDSheet!D5))</f>
      </c>
      <c r="H14" s="34">
        <f>IF(E14=0,"",IF(TDSheet!E5=0,"",TDSheet!E5))</f>
      </c>
      <c r="I14" s="34" t="str">
        <f>UPPER(TDSheet!F5)</f>
        <v>UMESH PAI</v>
      </c>
      <c r="J14">
        <f>IF(TDSheet!G5=0,"",UPPER(TDSheet!G5))</f>
      </c>
      <c r="K14" t="str">
        <f>IF(TDSheet!H5=0,"",IF(LEFT(TDSheet!H5,1)="N","NG",LEFT(TDSheet!H5,1)))</f>
        <v>NG</v>
      </c>
      <c r="L14" t="str">
        <f>IF(TDSheet!I5=0,"",LEFT(TDSheet!I5,1))</f>
        <v>Y</v>
      </c>
      <c r="M14">
        <f>IF(TDSheet!J5=0,"",TDSheet!J5)</f>
        <v>2</v>
      </c>
      <c r="N14">
        <f>IF(TDSheet!K5=0,"",TDSheet!K5)</f>
        <v>2</v>
      </c>
      <c r="O14" t="str">
        <f>IF(TDSheet!L5=0,"",TDSheet!L5)</f>
        <v>TRADEWORLD</v>
      </c>
      <c r="P14">
        <f>IF(TDSheet!M5=0,"",TDSheet!M5)</f>
        <v>11</v>
      </c>
      <c r="Q14" t="str">
        <f>IF(TDSheet!N5=0,"",TDSheet!N5)</f>
        <v>PAREL</v>
      </c>
      <c r="R14" t="str">
        <f>IF(TDSheet!O5=0,"",TDSheet!O5)</f>
        <v>MUMBAI</v>
      </c>
      <c r="S14" s="82" t="str">
        <f>IF(ISERROR(addDistCD),"",addDistCD)</f>
        <v>190186</v>
      </c>
      <c r="T14" t="str">
        <f>IF(ISERROR(addStateCD),"",addStateCD)</f>
        <v>22</v>
      </c>
      <c r="U14">
        <f>IF(TDSheet!R5=0,"",TDSheet!R5)</f>
        <v>440001</v>
      </c>
      <c r="V14">
        <f>IF(E14=0,"",IF(TDSheet!S5=0,"",IF(TDSheet!S5="Cash","C",IF(TDSheet!S5="Cheque","Q",IF(TDSheet!S5="Credit Card","R",IF(TDSheet!S5="Demand Draft","D","O"))))))</f>
      </c>
      <c r="W14">
        <f>IF(E14=0,"",IF(TDSheet!T5=0,"",TDSheet!T5))</f>
      </c>
      <c r="X14" s="109">
        <f>IF(E14=0,"",IF(TDSheet!U5=0,"",TDSheet!U5))</f>
      </c>
      <c r="Y14">
        <f>IF(E14=0,"",IF(TDSheet!V5=0,"",TDSheet!V5))</f>
      </c>
      <c r="Z14">
        <f>IF(E14=0,"",IF(TDSheet!W5=0,"",TDSheet!W5))</f>
      </c>
      <c r="AA14">
        <f>IF(E14=0,"",IF(TDSheet!X5=0,"",TDSheet!X5))</f>
      </c>
      <c r="AB14">
        <f>IF(E14=0,"",IF(TDSheet!Y5=0,"",TDSheet!Y5))</f>
      </c>
      <c r="AC14">
        <f>IF(E14=0,"",IF(TDSheet!Z5=0,"",TDSheet!Z5))</f>
      </c>
      <c r="AD14">
        <f>IF(E14=0,"",IF(TDSheet!AA5=0,"",TDSheet!AA5))</f>
      </c>
      <c r="AE14">
        <f>IF(E14=0,"",IF(TDSheet!AB5=0,"",TDSheet!AB5))</f>
      </c>
      <c r="AF14">
        <f>IF(E14=0,"",IF(ISERROR(filerDistCD),"",filerDistCD))</f>
      </c>
      <c r="AG14">
        <f>IF(E14=0,"",IF(ISERROR(filerStateCD),"",filerStateCD))</f>
      </c>
      <c r="AH14">
        <f>IF(E14=0,"",IF(TDSheet!AE5=0,"",TDSheet!AE5))</f>
      </c>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5"/>
  <dimension ref="A1:IU766"/>
  <sheetViews>
    <sheetView zoomScalePageLayoutView="0" workbookViewId="0" topLeftCell="G1">
      <selection activeCell="Q9" sqref="Q9"/>
    </sheetView>
  </sheetViews>
  <sheetFormatPr defaultColWidth="9.140625" defaultRowHeight="12.75"/>
  <cols>
    <col min="6" max="6" width="16.00390625" style="0" customWidth="1"/>
    <col min="7" max="7" width="14.140625" style="0" customWidth="1"/>
    <col min="8" max="8" width="14.7109375" style="0" customWidth="1"/>
    <col min="9" max="9" width="11.57421875" style="0" customWidth="1"/>
    <col min="10" max="10" width="12.57421875" style="0" customWidth="1"/>
    <col min="22" max="22" width="14.421875" style="0" customWidth="1"/>
    <col min="23" max="23" width="16.00390625" style="0" customWidth="1"/>
    <col min="24" max="24" width="11.7109375" style="0" customWidth="1"/>
    <col min="25" max="25" width="16.00390625" style="0" customWidth="1"/>
  </cols>
  <sheetData>
    <row r="1" spans="2:51" ht="12.75">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c r="AL1">
        <v>38</v>
      </c>
      <c r="AM1">
        <v>39</v>
      </c>
      <c r="AN1">
        <v>40</v>
      </c>
      <c r="AO1">
        <v>41</v>
      </c>
      <c r="AP1">
        <v>42</v>
      </c>
      <c r="AQ1">
        <v>43</v>
      </c>
      <c r="AR1">
        <v>44</v>
      </c>
      <c r="AS1">
        <v>45</v>
      </c>
      <c r="AT1">
        <v>46</v>
      </c>
      <c r="AU1">
        <v>47</v>
      </c>
      <c r="AV1">
        <v>48</v>
      </c>
      <c r="AW1">
        <v>49</v>
      </c>
      <c r="AX1">
        <v>50</v>
      </c>
      <c r="AY1">
        <v>51</v>
      </c>
    </row>
    <row r="2" ht="12.75">
      <c r="A2" s="33" t="s">
        <v>1147</v>
      </c>
    </row>
    <row r="3" spans="1:55" ht="38.25">
      <c r="A3" s="65" t="s">
        <v>1148</v>
      </c>
      <c r="B3" s="65" t="s">
        <v>1149</v>
      </c>
      <c r="C3" s="65" t="s">
        <v>1150</v>
      </c>
      <c r="D3" s="65" t="s">
        <v>1210</v>
      </c>
      <c r="E3" s="65" t="s">
        <v>1211</v>
      </c>
      <c r="F3" s="65" t="s">
        <v>1212</v>
      </c>
      <c r="G3" s="73" t="s">
        <v>1213</v>
      </c>
      <c r="H3" s="73" t="s">
        <v>1152</v>
      </c>
      <c r="I3" s="73" t="s">
        <v>1214</v>
      </c>
      <c r="J3" s="73" t="s">
        <v>1215</v>
      </c>
      <c r="K3" s="73" t="s">
        <v>1216</v>
      </c>
      <c r="L3" s="73" t="s">
        <v>1153</v>
      </c>
      <c r="M3" s="73" t="s">
        <v>1217</v>
      </c>
      <c r="N3" s="74"/>
      <c r="O3" s="74"/>
      <c r="P3" s="75"/>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row>
    <row r="4" spans="1:9" ht="12.75">
      <c r="A4">
        <v>1</v>
      </c>
      <c r="B4" t="s">
        <v>1154</v>
      </c>
      <c r="C4" t="s">
        <v>1218</v>
      </c>
      <c r="D4" s="95">
        <f>Form!M4</f>
        <v>1</v>
      </c>
      <c r="E4" s="34" t="s">
        <v>1219</v>
      </c>
      <c r="F4">
        <v>1</v>
      </c>
      <c r="I4" s="35"/>
    </row>
    <row r="7" ht="12.75">
      <c r="A7" s="33" t="s">
        <v>1155</v>
      </c>
    </row>
    <row r="8" spans="1:37" ht="89.25">
      <c r="A8" s="65" t="s">
        <v>1148</v>
      </c>
      <c r="B8" s="65" t="s">
        <v>1149</v>
      </c>
      <c r="C8" s="65" t="s">
        <v>1156</v>
      </c>
      <c r="D8" s="65" t="s">
        <v>1151</v>
      </c>
      <c r="E8" s="66" t="s">
        <v>1157</v>
      </c>
      <c r="F8" s="66" t="s">
        <v>1159</v>
      </c>
      <c r="G8" s="66" t="s">
        <v>1160</v>
      </c>
      <c r="H8" s="66" t="s">
        <v>1161</v>
      </c>
      <c r="I8" s="66" t="s">
        <v>1229</v>
      </c>
      <c r="J8" s="66" t="s">
        <v>1038</v>
      </c>
      <c r="K8" s="66" t="s">
        <v>1162</v>
      </c>
      <c r="L8" s="66" t="s">
        <v>1163</v>
      </c>
      <c r="M8" s="66" t="s">
        <v>1164</v>
      </c>
      <c r="N8" s="66" t="s">
        <v>1165</v>
      </c>
      <c r="O8" s="66" t="s">
        <v>1166</v>
      </c>
      <c r="P8" s="68" t="s">
        <v>1167</v>
      </c>
      <c r="Q8" s="70" t="s">
        <v>1234</v>
      </c>
      <c r="R8" s="69" t="s">
        <v>1168</v>
      </c>
      <c r="S8" s="66" t="s">
        <v>1169</v>
      </c>
      <c r="T8" s="66" t="s">
        <v>1170</v>
      </c>
      <c r="U8" s="66" t="s">
        <v>1171</v>
      </c>
      <c r="V8" s="65" t="s">
        <v>1172</v>
      </c>
      <c r="W8" s="68" t="s">
        <v>1173</v>
      </c>
      <c r="X8" s="70" t="s">
        <v>1399</v>
      </c>
      <c r="Y8" s="70" t="s">
        <v>1400</v>
      </c>
      <c r="Z8" s="69" t="s">
        <v>1158</v>
      </c>
      <c r="AA8" s="66" t="s">
        <v>1174</v>
      </c>
      <c r="AB8" s="66" t="s">
        <v>1175</v>
      </c>
      <c r="AC8" s="66" t="s">
        <v>1176</v>
      </c>
      <c r="AD8" s="66" t="s">
        <v>1177</v>
      </c>
      <c r="AE8" s="66" t="s">
        <v>1178</v>
      </c>
      <c r="AF8" s="66" t="s">
        <v>1179</v>
      </c>
      <c r="AG8" s="66" t="s">
        <v>1180</v>
      </c>
      <c r="AH8" s="68" t="s">
        <v>1181</v>
      </c>
      <c r="AI8" s="70" t="s">
        <v>1231</v>
      </c>
      <c r="AJ8" s="70" t="s">
        <v>1232</v>
      </c>
      <c r="AK8" s="69" t="s">
        <v>1182</v>
      </c>
    </row>
    <row r="9" spans="1:34" ht="12.75">
      <c r="A9">
        <v>2</v>
      </c>
      <c r="B9" t="s">
        <v>1155</v>
      </c>
      <c r="C9">
        <v>1</v>
      </c>
      <c r="D9" t="str">
        <f>LEFT(Form!M6,1)</f>
        <v>S</v>
      </c>
      <c r="E9">
        <v>65</v>
      </c>
      <c r="F9" s="37"/>
      <c r="G9" s="34"/>
      <c r="H9">
        <f>UPPER(Form!M12)</f>
      </c>
      <c r="I9">
        <f>IF(Form!M14=0,"",UPPER(Form!M14))</f>
      </c>
      <c r="J9">
        <f>IF(Form!M16=0,"",UPPER(Form!M16))</f>
      </c>
      <c r="K9">
        <f>IF(Form!M21=0,"",Form!M21)</f>
      </c>
      <c r="L9">
        <f>IF(Form!M22=0,"",Form!M22)</f>
      </c>
      <c r="M9">
        <f>IF(Form!M23=0,"",Form!M23)</f>
      </c>
      <c r="N9">
        <f>IF(Form!M24=0,"",Form!M24)</f>
      </c>
      <c r="O9">
        <f>Form!M25</f>
        <v>0</v>
      </c>
      <c r="P9" s="36">
        <f>Form!M26</f>
        <v>0</v>
      </c>
      <c r="Q9" s="95"/>
      <c r="R9" s="95" t="e">
        <f>StateCD</f>
        <v>#N/A</v>
      </c>
      <c r="S9">
        <f>IF(Form!M29=0,"",Form!M29)</f>
      </c>
      <c r="T9" s="36">
        <f>LEFT(Form!M31,1)</f>
      </c>
      <c r="U9">
        <f>TEXT(LEFT(Form!M33,4),"0000")&amp;TEXT(RIGHT(Form!M33,2),"00")</f>
      </c>
      <c r="V9" s="37">
        <f>Form!M34</f>
        <v>0</v>
      </c>
      <c r="W9" s="37">
        <f>Form!M35</f>
        <v>0</v>
      </c>
      <c r="X9" s="83">
        <f>IF(Form!M8=0,"",Form!M8)</f>
      </c>
      <c r="Y9" s="95">
        <f>IF(Form!AH8=0,"",Form!AH8)</f>
      </c>
      <c r="Z9" s="83">
        <f>IF(Form!M10=0,"",Form!M10)</f>
      </c>
      <c r="AA9" s="95">
        <f>IF(Form!AH10=0,"",Form!AH10)</f>
      </c>
      <c r="AB9" s="38" t="e">
        <f>CITcode</f>
        <v>#N/A</v>
      </c>
      <c r="AC9">
        <f>LEFT(Form!M37,1)</f>
      </c>
      <c r="AD9">
        <f>IF(Form!M38=0,"",Form!M38)</f>
      </c>
      <c r="AE9">
        <f>IF(Form!M39=0,"",Form!M39)</f>
      </c>
      <c r="AF9" s="36">
        <f>IF(Form!M40=0,"",Form!M40)</f>
      </c>
      <c r="AG9" s="95">
        <f>IF(Form!M41=0,"",Form!M41)</f>
      </c>
      <c r="AH9">
        <f>IF(Form!M42=0,"",Form!M42)</f>
      </c>
    </row>
    <row r="10" spans="8:34" ht="12.75">
      <c r="H10" t="s">
        <v>1045</v>
      </c>
      <c r="I10" t="s">
        <v>1046</v>
      </c>
      <c r="J10" t="s">
        <v>1047</v>
      </c>
      <c r="K10" t="s">
        <v>1048</v>
      </c>
      <c r="L10" t="s">
        <v>1049</v>
      </c>
      <c r="M10" t="s">
        <v>1050</v>
      </c>
      <c r="N10" t="s">
        <v>1051</v>
      </c>
      <c r="O10" t="s">
        <v>1052</v>
      </c>
      <c r="P10" t="s">
        <v>1053</v>
      </c>
      <c r="Q10" t="s">
        <v>1055</v>
      </c>
      <c r="R10" t="s">
        <v>1054</v>
      </c>
      <c r="S10" t="s">
        <v>1056</v>
      </c>
      <c r="T10" t="s">
        <v>1057</v>
      </c>
      <c r="U10" t="s">
        <v>1058</v>
      </c>
      <c r="V10" t="s">
        <v>1059</v>
      </c>
      <c r="W10" t="s">
        <v>1333</v>
      </c>
      <c r="X10" t="s">
        <v>1044</v>
      </c>
      <c r="Y10" t="s">
        <v>1043</v>
      </c>
      <c r="Z10" t="s">
        <v>1060</v>
      </c>
      <c r="AA10" t="s">
        <v>1061</v>
      </c>
      <c r="AB10" t="s">
        <v>1062</v>
      </c>
      <c r="AC10" t="s">
        <v>1063</v>
      </c>
      <c r="AD10" t="s">
        <v>1064</v>
      </c>
      <c r="AE10" t="s">
        <v>1065</v>
      </c>
      <c r="AF10" t="s">
        <v>1066</v>
      </c>
      <c r="AG10" t="s">
        <v>1067</v>
      </c>
      <c r="AH10" t="s">
        <v>1068</v>
      </c>
    </row>
    <row r="11" spans="17:33" ht="12.75">
      <c r="Q11">
        <f>IF(ISERROR(Q12),"",Q12)</f>
      </c>
      <c r="R11">
        <f>IF(ISERROR(R12),"",R12)</f>
      </c>
      <c r="T11">
        <f>IF(T9="I","Individual",IF(T9="C","Company",IF(T9="F","Firm",IF(T9="H","HUF",IF(T9="G","Government Office",IF(T9="B","Banks",IF(T9="O","Others","")))))))</f>
      </c>
      <c r="U11" t="str">
        <f>TEXT(LEFT(U9,4),"0000")&amp;"-20"&amp;TEXT(RIGHT(U9,2),"00")</f>
        <v>-20</v>
      </c>
      <c r="Y11" s="131">
        <f>IF(Y9="","",DATE(RIGHT(Y9,4),MID(Y9,3,2),LEFT(Y9,2)))</f>
      </c>
      <c r="AA11" s="131">
        <f>IF(AA9="","",DATE(RIGHT(AA9,4),MID(AA9,3,2),LEFT(AA9,2)))</f>
      </c>
      <c r="AB11">
        <f>IF(ISERROR(AB12),"",AB12)</f>
      </c>
      <c r="AC11">
        <f>IF(AC9="C","CD",IF(AC9="F","Floppy",IF(AC9="D","DVD",IF(AC9="I","Internet",IF(AC9="O","Other","")))))</f>
      </c>
      <c r="AG11" s="131">
        <f>IF(AG9="","",DATE(RIGHT(AG9,4),MID(AG9,3,2),LEFT(AG9,2)))</f>
      </c>
    </row>
    <row r="12" spans="1:29" ht="12.75">
      <c r="A12" s="33" t="s">
        <v>1209</v>
      </c>
      <c r="Q12" t="e">
        <f>VLOOKUP(TRIM(Q9),$IO$127:$IP$730,2)</f>
        <v>#N/A</v>
      </c>
      <c r="R12" t="e">
        <f>VLOOKUP(TRIM(R9),$IO$88:$IP$123,2)</f>
        <v>#N/A</v>
      </c>
      <c r="T12" s="133"/>
      <c r="AB12" t="e">
        <f>VLOOKUP(TEXT(TRIM(AB9),"00"),$IT$88:$IU$124,2)</f>
        <v>#N/A</v>
      </c>
      <c r="AC12" s="133"/>
    </row>
    <row r="13" spans="1:35" ht="165.75">
      <c r="A13" s="65" t="s">
        <v>1148</v>
      </c>
      <c r="B13" s="65" t="s">
        <v>1149</v>
      </c>
      <c r="C13" s="65" t="s">
        <v>1156</v>
      </c>
      <c r="D13" s="65" t="s">
        <v>1183</v>
      </c>
      <c r="E13" s="65" t="s">
        <v>1184</v>
      </c>
      <c r="F13" s="71" t="s">
        <v>1235</v>
      </c>
      <c r="G13" s="71" t="s">
        <v>1281</v>
      </c>
      <c r="H13" s="66" t="s">
        <v>1185</v>
      </c>
      <c r="I13" s="66" t="s">
        <v>1186</v>
      </c>
      <c r="J13" s="72" t="s">
        <v>1187</v>
      </c>
      <c r="K13" s="70" t="s">
        <v>1285</v>
      </c>
      <c r="L13" s="66" t="s">
        <v>1188</v>
      </c>
      <c r="M13" s="66" t="s">
        <v>1189</v>
      </c>
      <c r="N13" s="66" t="s">
        <v>1190</v>
      </c>
      <c r="O13" s="66" t="s">
        <v>1191</v>
      </c>
      <c r="P13" s="66" t="s">
        <v>1192</v>
      </c>
      <c r="Q13" s="66" t="s">
        <v>1193</v>
      </c>
      <c r="R13" s="68" t="s">
        <v>1194</v>
      </c>
      <c r="S13" s="70" t="s">
        <v>1283</v>
      </c>
      <c r="T13" s="69" t="s">
        <v>1195</v>
      </c>
      <c r="U13" s="66" t="s">
        <v>1196</v>
      </c>
      <c r="V13" s="66" t="s">
        <v>1197</v>
      </c>
      <c r="W13" s="66" t="s">
        <v>1198</v>
      </c>
      <c r="X13" s="65" t="s">
        <v>1109</v>
      </c>
      <c r="Y13" s="65" t="s">
        <v>1199</v>
      </c>
      <c r="Z13" s="66" t="s">
        <v>1200</v>
      </c>
      <c r="AA13" s="66" t="s">
        <v>1201</v>
      </c>
      <c r="AB13" s="66" t="s">
        <v>1202</v>
      </c>
      <c r="AC13" s="66" t="s">
        <v>1203</v>
      </c>
      <c r="AD13" s="66" t="s">
        <v>1204</v>
      </c>
      <c r="AE13" s="68" t="s">
        <v>1205</v>
      </c>
      <c r="AF13" s="70" t="s">
        <v>1284</v>
      </c>
      <c r="AG13" s="69" t="s">
        <v>1206</v>
      </c>
      <c r="AH13" s="66" t="s">
        <v>1207</v>
      </c>
      <c r="AI13" s="67" t="s">
        <v>1208</v>
      </c>
    </row>
    <row r="14" spans="2:34" ht="12.75">
      <c r="B14" t="s">
        <v>1209</v>
      </c>
      <c r="C14">
        <v>1</v>
      </c>
      <c r="D14">
        <f>TDSheet!A5</f>
        <v>2</v>
      </c>
      <c r="E14">
        <f>TDSheet!B5</f>
        <v>0</v>
      </c>
      <c r="F14">
        <f>IF(D9="O","",IF(TDSheet!C5=0,"",TDSheet!C5))</f>
      </c>
      <c r="G14">
        <f>IF(D9="O","",IF(TDSheet!D5=0,"",TDSheet!D5))</f>
      </c>
      <c r="H14" s="95">
        <f>IF(TDSheet!E5=0,"",TDSheet!E5)</f>
      </c>
      <c r="I14" s="34" t="str">
        <f>UPPER(TDSheet!F5)</f>
        <v>UMESH PAI</v>
      </c>
      <c r="J14">
        <f>IF(TDSheet!G5=0,"",UPPER(TDSheet!G5))</f>
      </c>
      <c r="K14" t="str">
        <f>IF(TDSheet!H5=0,"",IF(LEFT(TDSheet!H5,1)="N","NG",LEFT(TDSheet!H5,1)))</f>
        <v>NG</v>
      </c>
      <c r="L14" t="str">
        <f>IF(TDSheet!I5=0,"",LEFT(TDSheet!I5,1))</f>
        <v>Y</v>
      </c>
      <c r="M14">
        <f>IF(TDSheet!J5=0,"",TDSheet!J5)</f>
        <v>2</v>
      </c>
      <c r="N14">
        <f>IF(TDSheet!K5=0,"",TDSheet!K5)</f>
        <v>2</v>
      </c>
      <c r="O14" t="str">
        <f>IF(TDSheet!L5=0,"",TDSheet!L5)</f>
        <v>TRADEWORLD</v>
      </c>
      <c r="P14">
        <f>IF(TDSheet!M5=0,"",TDSheet!M5)</f>
        <v>11</v>
      </c>
      <c r="Q14" t="str">
        <f>IF(TDSheet!N5=0,"",TDSheet!N5)</f>
        <v>PAREL</v>
      </c>
      <c r="R14" t="str">
        <f>IF(TDSheet!O5=0,"",TDSheet!O5)</f>
        <v>MUMBAI</v>
      </c>
      <c r="S14" s="82" t="str">
        <f>addDistCD</f>
        <v>190186</v>
      </c>
      <c r="T14" t="str">
        <f>addStateCD</f>
        <v>22</v>
      </c>
      <c r="U14">
        <f>IF(TDSheet!R5=0,"",TDSheet!R5)</f>
        <v>440001</v>
      </c>
      <c r="V14">
        <f>IF(TDSheet!S5=0,"",IF(TDSheet!S5="Cash","C",IF(TDSheet!S5="Cheque","Q",IF(TDSheet!S5="Credit Card","R",IF(TDSheet!S5="Demand Draft","D","O")))))</f>
      </c>
      <c r="W14">
        <f>IF(TDSheet!T5=0,"",TDSheet!T5)</f>
      </c>
      <c r="X14" s="109">
        <f>IF(TDSheet!U5=0,"",TDSheet!U5)</f>
      </c>
      <c r="Y14">
        <f>IF(TDSheet!V5=0,"",TDSheet!V5)</f>
      </c>
      <c r="Z14">
        <f>IF(TDSheet!W5=0,"",TDSheet!W5)</f>
      </c>
      <c r="AA14">
        <f>IF(TDSheet!X5=0,"",TDSheet!X5)</f>
      </c>
      <c r="AB14">
        <f>IF(TDSheet!Y5=0,"",TDSheet!Y5)</f>
      </c>
      <c r="AC14">
        <f>IF(TDSheet!Z5=0,"",TDSheet!Z5)</f>
      </c>
      <c r="AD14">
        <f>IF(TDSheet!AA5=0,"",TDSheet!AA5)</f>
      </c>
      <c r="AE14">
        <f>IF(TDSheet!AB5=0,"",TDSheet!AB5)</f>
      </c>
      <c r="AF14">
        <f>IF(ISERROR(filerDistCD),"",filerDistCD)</f>
      </c>
      <c r="AG14">
        <f>IF(ISERROR(filerStateCD),"",filerStateCD)</f>
      </c>
      <c r="AH14">
        <f>IF(TDSheet!AE5=0,"",TDSheet!AE5)</f>
      </c>
    </row>
    <row r="15" spans="4:34" ht="12.75">
      <c r="D15" t="s">
        <v>828</v>
      </c>
      <c r="E15" t="s">
        <v>829</v>
      </c>
      <c r="F15" t="s">
        <v>830</v>
      </c>
      <c r="G15" t="s">
        <v>831</v>
      </c>
      <c r="H15" t="s">
        <v>832</v>
      </c>
      <c r="I15" t="s">
        <v>833</v>
      </c>
      <c r="J15" t="s">
        <v>834</v>
      </c>
      <c r="K15" t="s">
        <v>835</v>
      </c>
      <c r="L15" t="s">
        <v>836</v>
      </c>
      <c r="M15" t="s">
        <v>837</v>
      </c>
      <c r="N15" t="s">
        <v>838</v>
      </c>
      <c r="O15" t="s">
        <v>839</v>
      </c>
      <c r="P15" t="s">
        <v>840</v>
      </c>
      <c r="Q15" t="s">
        <v>841</v>
      </c>
      <c r="R15" t="s">
        <v>842</v>
      </c>
      <c r="S15" t="s">
        <v>844</v>
      </c>
      <c r="T15" t="s">
        <v>843</v>
      </c>
      <c r="U15" t="s">
        <v>845</v>
      </c>
      <c r="V15" t="s">
        <v>846</v>
      </c>
      <c r="W15" t="s">
        <v>847</v>
      </c>
      <c r="X15" t="s">
        <v>848</v>
      </c>
      <c r="Y15" t="s">
        <v>849</v>
      </c>
      <c r="Z15" t="s">
        <v>850</v>
      </c>
      <c r="AA15" t="s">
        <v>851</v>
      </c>
      <c r="AB15" t="s">
        <v>852</v>
      </c>
      <c r="AC15" t="s">
        <v>853</v>
      </c>
      <c r="AD15" t="s">
        <v>854</v>
      </c>
      <c r="AE15" t="s">
        <v>855</v>
      </c>
      <c r="AF15" t="s">
        <v>857</v>
      </c>
      <c r="AG15" t="s">
        <v>856</v>
      </c>
      <c r="AH15" t="s">
        <v>858</v>
      </c>
    </row>
    <row r="16" spans="8:33" ht="12.75">
      <c r="H16" s="131">
        <f>IF(H14="","",DATE(RIGHT(H14,4),MID(H14,3,2),LEFT(H14,2)))</f>
      </c>
      <c r="S16" t="str">
        <f>IF(ISERROR(S17),"",S17)</f>
        <v>Mumbai</v>
      </c>
      <c r="T16" t="str">
        <f>IF(ISERROR(T17),"",T17)</f>
        <v>MIZORAM</v>
      </c>
      <c r="AF16">
        <f>IF(ISERROR(AF17),"",AF17)</f>
      </c>
      <c r="AG16">
        <f>IF(ISERROR(AG17),"",AG17)</f>
      </c>
    </row>
    <row r="17" spans="19:33" ht="12.75">
      <c r="S17" t="str">
        <f>VLOOKUP(TRIM(S14),$IO$127:$IP$730,2)</f>
        <v>Mumbai</v>
      </c>
      <c r="T17" t="str">
        <f>VLOOKUP(TRIM(T14),$IO$88:$IP$123,2)</f>
        <v>MIZORAM</v>
      </c>
      <c r="AF17" t="e">
        <f>VLOOKUP(TRIM(AF14),$IO$127:$IP$730,2)</f>
        <v>#N/A</v>
      </c>
      <c r="AG17" t="e">
        <f>VLOOKUP(TRIM(AG14),$IO$88:$IP$123,2)</f>
        <v>#N/A</v>
      </c>
    </row>
    <row r="88" spans="249:255" ht="15.75">
      <c r="IO88" s="88" t="s">
        <v>956</v>
      </c>
      <c r="IP88" s="3" t="s">
        <v>989</v>
      </c>
      <c r="IT88" s="104" t="s">
        <v>956</v>
      </c>
      <c r="IU88" s="103" t="s">
        <v>1004</v>
      </c>
    </row>
    <row r="89" spans="249:255" ht="15.75">
      <c r="IO89" s="88" t="s">
        <v>957</v>
      </c>
      <c r="IP89" s="3" t="s">
        <v>1110</v>
      </c>
      <c r="IT89" s="104" t="s">
        <v>957</v>
      </c>
      <c r="IU89" s="103" t="s">
        <v>1006</v>
      </c>
    </row>
    <row r="90" spans="249:255" ht="15.75">
      <c r="IO90" s="88" t="s">
        <v>958</v>
      </c>
      <c r="IP90" s="3" t="s">
        <v>1111</v>
      </c>
      <c r="IT90" s="104" t="s">
        <v>958</v>
      </c>
      <c r="IU90" s="103" t="s">
        <v>1008</v>
      </c>
    </row>
    <row r="91" spans="249:255" ht="15.75">
      <c r="IO91" s="88" t="s">
        <v>959</v>
      </c>
      <c r="IP91" s="3" t="s">
        <v>1112</v>
      </c>
      <c r="IT91" s="104" t="s">
        <v>959</v>
      </c>
      <c r="IU91" s="103" t="s">
        <v>1010</v>
      </c>
    </row>
    <row r="92" spans="249:255" ht="15.75">
      <c r="IO92" s="88" t="s">
        <v>960</v>
      </c>
      <c r="IP92" s="3" t="s">
        <v>1113</v>
      </c>
      <c r="IT92" s="104" t="s">
        <v>960</v>
      </c>
      <c r="IU92" s="103" t="s">
        <v>928</v>
      </c>
    </row>
    <row r="93" spans="249:255" ht="15.75">
      <c r="IO93" s="88" t="s">
        <v>961</v>
      </c>
      <c r="IP93" s="3" t="s">
        <v>1114</v>
      </c>
      <c r="IT93" s="104" t="s">
        <v>961</v>
      </c>
      <c r="IU93" s="103" t="s">
        <v>597</v>
      </c>
    </row>
    <row r="94" spans="249:255" ht="15.75">
      <c r="IO94" s="88" t="s">
        <v>962</v>
      </c>
      <c r="IP94" s="3" t="s">
        <v>990</v>
      </c>
      <c r="IT94" s="104" t="s">
        <v>962</v>
      </c>
      <c r="IU94" s="103" t="s">
        <v>1014</v>
      </c>
    </row>
    <row r="95" spans="249:255" ht="15.75">
      <c r="IO95" s="88" t="s">
        <v>963</v>
      </c>
      <c r="IP95" s="3" t="s">
        <v>1115</v>
      </c>
      <c r="IT95" s="104" t="s">
        <v>963</v>
      </c>
      <c r="IU95" s="103" t="s">
        <v>1016</v>
      </c>
    </row>
    <row r="96" spans="249:255" ht="15.75">
      <c r="IO96" s="88" t="s">
        <v>964</v>
      </c>
      <c r="IP96" s="3" t="s">
        <v>1116</v>
      </c>
      <c r="IT96" s="104" t="s">
        <v>964</v>
      </c>
      <c r="IU96" s="103" t="s">
        <v>1018</v>
      </c>
    </row>
    <row r="97" spans="249:255" ht="15.75">
      <c r="IO97" s="88" t="s">
        <v>965</v>
      </c>
      <c r="IP97" s="3" t="s">
        <v>1119</v>
      </c>
      <c r="IT97" s="104" t="s">
        <v>965</v>
      </c>
      <c r="IU97" s="103" t="s">
        <v>1020</v>
      </c>
    </row>
    <row r="98" spans="249:255" ht="15.75">
      <c r="IO98" s="88" t="s">
        <v>966</v>
      </c>
      <c r="IP98" s="3" t="s">
        <v>1120</v>
      </c>
      <c r="IT98" s="104" t="s">
        <v>966</v>
      </c>
      <c r="IU98" s="103" t="s">
        <v>1022</v>
      </c>
    </row>
    <row r="99" spans="249:255" ht="15.75">
      <c r="IO99" s="88" t="s">
        <v>967</v>
      </c>
      <c r="IP99" s="3" t="s">
        <v>1121</v>
      </c>
      <c r="IT99" s="104" t="s">
        <v>967</v>
      </c>
      <c r="IU99" s="103" t="s">
        <v>1024</v>
      </c>
    </row>
    <row r="100" spans="249:255" ht="15.75">
      <c r="IO100" s="88" t="s">
        <v>968</v>
      </c>
      <c r="IP100" s="3" t="s">
        <v>1122</v>
      </c>
      <c r="IT100" s="104" t="s">
        <v>968</v>
      </c>
      <c r="IU100" s="103" t="s">
        <v>1026</v>
      </c>
    </row>
    <row r="101" spans="249:255" ht="15.75">
      <c r="IO101" s="88" t="s">
        <v>969</v>
      </c>
      <c r="IP101" s="3" t="s">
        <v>1123</v>
      </c>
      <c r="IT101" s="104" t="s">
        <v>969</v>
      </c>
      <c r="IU101" s="103" t="s">
        <v>1144</v>
      </c>
    </row>
    <row r="102" spans="249:255" ht="15.75">
      <c r="IO102" s="88" t="s">
        <v>971</v>
      </c>
      <c r="IP102" s="3" t="s">
        <v>1124</v>
      </c>
      <c r="IT102" s="104" t="s">
        <v>971</v>
      </c>
      <c r="IU102" s="103" t="s">
        <v>1029</v>
      </c>
    </row>
    <row r="103" spans="249:255" ht="15.75">
      <c r="IO103" s="88" t="s">
        <v>972</v>
      </c>
      <c r="IP103" s="3" t="s">
        <v>1125</v>
      </c>
      <c r="IT103" s="104" t="s">
        <v>972</v>
      </c>
      <c r="IU103" s="103" t="s">
        <v>1031</v>
      </c>
    </row>
    <row r="104" spans="249:255" ht="15.75">
      <c r="IO104" s="88" t="s">
        <v>973</v>
      </c>
      <c r="IP104" s="3" t="s">
        <v>1126</v>
      </c>
      <c r="IT104" s="104" t="s">
        <v>973</v>
      </c>
      <c r="IU104" s="103" t="s">
        <v>1033</v>
      </c>
    </row>
    <row r="105" spans="249:250" ht="12.75">
      <c r="IO105" s="88" t="s">
        <v>974</v>
      </c>
      <c r="IP105" s="3" t="s">
        <v>1127</v>
      </c>
    </row>
    <row r="106" spans="249:250" ht="12.75">
      <c r="IO106" s="88" t="s">
        <v>975</v>
      </c>
      <c r="IP106" s="3" t="s">
        <v>1128</v>
      </c>
    </row>
    <row r="107" spans="249:250" ht="12.75">
      <c r="IO107" s="88" t="s">
        <v>976</v>
      </c>
      <c r="IP107" s="3" t="s">
        <v>1129</v>
      </c>
    </row>
    <row r="108" spans="249:250" ht="12.75">
      <c r="IO108" s="88" t="s">
        <v>977</v>
      </c>
      <c r="IP108" s="3" t="s">
        <v>1130</v>
      </c>
    </row>
    <row r="109" spans="249:250" ht="12.75">
      <c r="IO109" s="88" t="s">
        <v>978</v>
      </c>
      <c r="IP109" s="3" t="s">
        <v>1131</v>
      </c>
    </row>
    <row r="110" spans="249:250" ht="12.75">
      <c r="IO110" s="88" t="s">
        <v>979</v>
      </c>
      <c r="IP110" s="3" t="s">
        <v>1132</v>
      </c>
    </row>
    <row r="111" spans="249:250" ht="12.75">
      <c r="IO111" s="88" t="s">
        <v>980</v>
      </c>
      <c r="IP111" s="3" t="s">
        <v>1133</v>
      </c>
    </row>
    <row r="112" spans="249:250" ht="12.75">
      <c r="IO112" s="88" t="s">
        <v>981</v>
      </c>
      <c r="IP112" s="3" t="s">
        <v>1134</v>
      </c>
    </row>
    <row r="113" spans="249:250" ht="12.75">
      <c r="IO113" s="88" t="s">
        <v>982</v>
      </c>
      <c r="IP113" s="3" t="s">
        <v>1135</v>
      </c>
    </row>
    <row r="114" spans="249:250" ht="12.75">
      <c r="IO114" s="88" t="s">
        <v>983</v>
      </c>
      <c r="IP114" s="3" t="s">
        <v>1136</v>
      </c>
    </row>
    <row r="115" spans="249:250" ht="12.75">
      <c r="IO115" s="88" t="s">
        <v>984</v>
      </c>
      <c r="IP115" s="3" t="s">
        <v>1137</v>
      </c>
    </row>
    <row r="116" spans="249:250" ht="12.75">
      <c r="IO116" s="88" t="s">
        <v>985</v>
      </c>
      <c r="IP116" s="3" t="s">
        <v>991</v>
      </c>
    </row>
    <row r="117" spans="249:250" ht="12.75">
      <c r="IO117" s="88" t="s">
        <v>986</v>
      </c>
      <c r="IP117" s="3" t="s">
        <v>1138</v>
      </c>
    </row>
    <row r="118" spans="249:250" ht="12.75">
      <c r="IO118" s="88" t="s">
        <v>987</v>
      </c>
      <c r="IP118" s="3" t="s">
        <v>1139</v>
      </c>
    </row>
    <row r="119" spans="249:250" ht="12.75">
      <c r="IO119" s="88" t="s">
        <v>988</v>
      </c>
      <c r="IP119" s="3" t="s">
        <v>1140</v>
      </c>
    </row>
    <row r="120" spans="249:250" ht="12.75">
      <c r="IO120" s="89" t="s">
        <v>881</v>
      </c>
      <c r="IP120" s="3" t="s">
        <v>992</v>
      </c>
    </row>
    <row r="121" spans="249:250" ht="12.75">
      <c r="IO121" s="89" t="s">
        <v>882</v>
      </c>
      <c r="IP121" s="3" t="s">
        <v>1142</v>
      </c>
    </row>
    <row r="122" spans="249:250" ht="12.75">
      <c r="IO122" s="100" t="s">
        <v>970</v>
      </c>
      <c r="IP122" s="30" t="s">
        <v>1143</v>
      </c>
    </row>
    <row r="123" spans="249:250" ht="15.75">
      <c r="IO123" s="168" t="s">
        <v>540</v>
      </c>
      <c r="IP123" s="165" t="s">
        <v>993</v>
      </c>
    </row>
    <row r="125" ht="12.75">
      <c r="IO125">
        <v>190190</v>
      </c>
    </row>
    <row r="126" ht="12.75">
      <c r="IO126" t="str">
        <f>VLOOKUP(TRIM(IO125),$IO$127:$IP$730,2)</f>
        <v>Nagpur  </v>
      </c>
    </row>
    <row r="127" spans="249:254" ht="12.75">
      <c r="IO127" s="3" t="s">
        <v>1402</v>
      </c>
      <c r="IP127" s="3" t="s">
        <v>1403</v>
      </c>
      <c r="IQ127" s="91" t="e">
        <f>VLOOKUP(TDSheet!AD5,$IP$127:$IP$730,2)</f>
        <v>#N/A</v>
      </c>
      <c r="IR127" s="97" t="s">
        <v>921</v>
      </c>
      <c r="IS127" s="96" t="s">
        <v>922</v>
      </c>
      <c r="IT127" s="7"/>
    </row>
    <row r="128" spans="249:254" ht="12.75">
      <c r="IO128" s="3" t="s">
        <v>1404</v>
      </c>
      <c r="IP128" s="3" t="s">
        <v>1405</v>
      </c>
      <c r="IQ128" s="7"/>
      <c r="IR128" s="3" t="s">
        <v>923</v>
      </c>
      <c r="IS128" s="3" t="s">
        <v>1403</v>
      </c>
      <c r="IT128" s="3"/>
    </row>
    <row r="129" spans="249:254" ht="12.75">
      <c r="IO129" s="3" t="s">
        <v>1406</v>
      </c>
      <c r="IP129" s="3" t="s">
        <v>1407</v>
      </c>
      <c r="IQ129" s="7"/>
      <c r="IR129" s="3" t="s">
        <v>923</v>
      </c>
      <c r="IS129" s="3" t="s">
        <v>1405</v>
      </c>
      <c r="IT129" s="3"/>
    </row>
    <row r="130" spans="249:254" ht="12.75">
      <c r="IO130" s="3" t="s">
        <v>1408</v>
      </c>
      <c r="IP130" s="3" t="s">
        <v>1409</v>
      </c>
      <c r="IQ130" s="7"/>
      <c r="IR130" s="3" t="s">
        <v>924</v>
      </c>
      <c r="IS130" s="3" t="s">
        <v>1407</v>
      </c>
      <c r="IT130" s="3"/>
    </row>
    <row r="131" spans="249:254" ht="12.75">
      <c r="IO131" s="87" t="s">
        <v>1410</v>
      </c>
      <c r="IP131" s="3" t="s">
        <v>1411</v>
      </c>
      <c r="IQ131" s="7"/>
      <c r="IR131" s="3" t="s">
        <v>924</v>
      </c>
      <c r="IS131" s="3" t="s">
        <v>1409</v>
      </c>
      <c r="IT131" s="3"/>
    </row>
    <row r="132" spans="249:254" ht="12.75">
      <c r="IO132" s="87" t="s">
        <v>1412</v>
      </c>
      <c r="IP132" s="3" t="s">
        <v>1413</v>
      </c>
      <c r="IQ132" s="7"/>
      <c r="IR132" s="3" t="s">
        <v>924</v>
      </c>
      <c r="IS132" s="3" t="s">
        <v>1411</v>
      </c>
      <c r="IT132" s="3"/>
    </row>
    <row r="133" spans="249:254" ht="12.75">
      <c r="IO133" s="3" t="s">
        <v>1414</v>
      </c>
      <c r="IP133" s="3" t="s">
        <v>1415</v>
      </c>
      <c r="IQ133" s="7"/>
      <c r="IR133" s="3" t="s">
        <v>924</v>
      </c>
      <c r="IS133" s="3" t="s">
        <v>1413</v>
      </c>
      <c r="IT133" s="3"/>
    </row>
    <row r="134" spans="249:254" ht="12.75">
      <c r="IO134" s="3" t="s">
        <v>1416</v>
      </c>
      <c r="IP134" s="3" t="s">
        <v>1417</v>
      </c>
      <c r="IQ134" s="7"/>
      <c r="IR134" s="3" t="s">
        <v>924</v>
      </c>
      <c r="IS134" s="3" t="s">
        <v>1415</v>
      </c>
      <c r="IT134" s="3"/>
    </row>
    <row r="135" spans="249:254" ht="12.75">
      <c r="IO135" s="3" t="s">
        <v>1418</v>
      </c>
      <c r="IP135" s="3" t="s">
        <v>1419</v>
      </c>
      <c r="IQ135" s="7"/>
      <c r="IR135" s="3" t="s">
        <v>924</v>
      </c>
      <c r="IS135" s="3" t="s">
        <v>1417</v>
      </c>
      <c r="IT135" s="3"/>
    </row>
    <row r="136" spans="249:254" ht="12.75">
      <c r="IO136" s="3" t="s">
        <v>1420</v>
      </c>
      <c r="IP136" s="3" t="s">
        <v>1421</v>
      </c>
      <c r="IQ136" s="7"/>
      <c r="IR136" s="3" t="s">
        <v>924</v>
      </c>
      <c r="IS136" s="3" t="s">
        <v>1419</v>
      </c>
      <c r="IT136" s="3"/>
    </row>
    <row r="137" spans="249:254" ht="12.75">
      <c r="IO137" s="3" t="s">
        <v>1422</v>
      </c>
      <c r="IP137" s="3" t="s">
        <v>1423</v>
      </c>
      <c r="IQ137" s="7"/>
      <c r="IR137" s="3" t="s">
        <v>924</v>
      </c>
      <c r="IS137" s="3" t="s">
        <v>1421</v>
      </c>
      <c r="IT137" s="3"/>
    </row>
    <row r="138" spans="249:254" ht="12.75">
      <c r="IO138" s="3" t="s">
        <v>1424</v>
      </c>
      <c r="IP138" s="3" t="s">
        <v>1425</v>
      </c>
      <c r="IQ138" s="7"/>
      <c r="IR138" s="3" t="s">
        <v>924</v>
      </c>
      <c r="IS138" s="3" t="s">
        <v>1423</v>
      </c>
      <c r="IT138" s="90"/>
    </row>
    <row r="139" spans="249:254" ht="12.75">
      <c r="IO139" s="3" t="s">
        <v>1426</v>
      </c>
      <c r="IP139" s="3" t="s">
        <v>1427</v>
      </c>
      <c r="IQ139" s="7"/>
      <c r="IR139" s="3" t="s">
        <v>924</v>
      </c>
      <c r="IS139" s="3" t="s">
        <v>1425</v>
      </c>
      <c r="IT139" s="3"/>
    </row>
    <row r="140" spans="249:254" ht="12.75">
      <c r="IO140" s="3" t="s">
        <v>1428</v>
      </c>
      <c r="IP140" s="3" t="s">
        <v>1429</v>
      </c>
      <c r="IQ140" s="7"/>
      <c r="IR140" s="3" t="s">
        <v>924</v>
      </c>
      <c r="IS140" s="3" t="s">
        <v>1427</v>
      </c>
      <c r="IT140" s="3"/>
    </row>
    <row r="141" spans="249:254" ht="12.75">
      <c r="IO141" s="3" t="s">
        <v>1430</v>
      </c>
      <c r="IP141" s="3" t="s">
        <v>1431</v>
      </c>
      <c r="IQ141" s="7"/>
      <c r="IR141" s="3" t="s">
        <v>924</v>
      </c>
      <c r="IS141" s="3" t="s">
        <v>1429</v>
      </c>
      <c r="IT141" s="89"/>
    </row>
    <row r="142" spans="249:254" ht="12.75">
      <c r="IO142" s="3" t="s">
        <v>1432</v>
      </c>
      <c r="IP142" s="3" t="s">
        <v>1433</v>
      </c>
      <c r="IQ142" s="7"/>
      <c r="IR142" s="3" t="s">
        <v>924</v>
      </c>
      <c r="IS142" s="3" t="s">
        <v>1431</v>
      </c>
      <c r="IT142" s="3"/>
    </row>
    <row r="143" spans="249:254" ht="12.75">
      <c r="IO143" s="3" t="s">
        <v>1434</v>
      </c>
      <c r="IP143" s="3" t="s">
        <v>1435</v>
      </c>
      <c r="IQ143" s="7"/>
      <c r="IR143" s="3" t="s">
        <v>924</v>
      </c>
      <c r="IS143" s="3" t="s">
        <v>1433</v>
      </c>
      <c r="IT143" s="3"/>
    </row>
    <row r="144" spans="249:254" ht="12.75">
      <c r="IO144" s="3" t="s">
        <v>1436</v>
      </c>
      <c r="IP144" s="3" t="s">
        <v>1437</v>
      </c>
      <c r="IQ144" s="7"/>
      <c r="IR144" s="3" t="s">
        <v>924</v>
      </c>
      <c r="IS144" s="3" t="s">
        <v>1435</v>
      </c>
      <c r="IT144" s="3"/>
    </row>
    <row r="145" spans="249:254" ht="12.75">
      <c r="IO145" s="3" t="s">
        <v>1438</v>
      </c>
      <c r="IP145" s="3" t="s">
        <v>1439</v>
      </c>
      <c r="IQ145" s="7"/>
      <c r="IR145" s="3" t="s">
        <v>924</v>
      </c>
      <c r="IS145" s="3" t="s">
        <v>1437</v>
      </c>
      <c r="IT145" s="89"/>
    </row>
    <row r="146" spans="249:254" ht="12.75">
      <c r="IO146" s="3" t="s">
        <v>1440</v>
      </c>
      <c r="IP146" s="3" t="s">
        <v>1441</v>
      </c>
      <c r="IQ146" s="7"/>
      <c r="IR146" s="3" t="s">
        <v>924</v>
      </c>
      <c r="IS146" s="3" t="s">
        <v>1439</v>
      </c>
      <c r="IT146" s="3"/>
    </row>
    <row r="147" spans="249:254" ht="12.75">
      <c r="IO147" s="3" t="s">
        <v>1442</v>
      </c>
      <c r="IP147" s="3" t="s">
        <v>1443</v>
      </c>
      <c r="IQ147" s="7"/>
      <c r="IR147" s="3" t="s">
        <v>924</v>
      </c>
      <c r="IS147" s="3" t="s">
        <v>1441</v>
      </c>
      <c r="IT147" s="3"/>
    </row>
    <row r="148" spans="249:254" ht="12.75">
      <c r="IO148" s="3" t="s">
        <v>1444</v>
      </c>
      <c r="IP148" s="3" t="s">
        <v>1445</v>
      </c>
      <c r="IQ148" s="7"/>
      <c r="IR148" s="3" t="s">
        <v>924</v>
      </c>
      <c r="IS148" s="3" t="s">
        <v>1443</v>
      </c>
      <c r="IT148" s="3"/>
    </row>
    <row r="149" spans="249:254" ht="12.75">
      <c r="IO149" s="3" t="s">
        <v>1446</v>
      </c>
      <c r="IP149" s="3" t="s">
        <v>1447</v>
      </c>
      <c r="IQ149" s="7"/>
      <c r="IR149" s="3" t="s">
        <v>924</v>
      </c>
      <c r="IS149" s="3" t="s">
        <v>1445</v>
      </c>
      <c r="IT149" s="89"/>
    </row>
    <row r="150" spans="249:254" ht="12.75">
      <c r="IO150" s="3" t="s">
        <v>1448</v>
      </c>
      <c r="IP150" s="3" t="s">
        <v>1449</v>
      </c>
      <c r="IQ150" s="7"/>
      <c r="IR150" s="3" t="s">
        <v>924</v>
      </c>
      <c r="IS150" s="3" t="s">
        <v>1447</v>
      </c>
      <c r="IT150" s="3"/>
    </row>
    <row r="151" spans="249:254" ht="12.75">
      <c r="IO151" s="3" t="s">
        <v>1450</v>
      </c>
      <c r="IP151" s="3" t="s">
        <v>1451</v>
      </c>
      <c r="IQ151" s="7"/>
      <c r="IR151" s="3" t="s">
        <v>924</v>
      </c>
      <c r="IS151" s="3" t="s">
        <v>1449</v>
      </c>
      <c r="IT151" s="88"/>
    </row>
    <row r="152" spans="249:254" ht="12.75">
      <c r="IO152" s="87" t="s">
        <v>1452</v>
      </c>
      <c r="IP152" s="3" t="s">
        <v>1453</v>
      </c>
      <c r="IQ152" s="7"/>
      <c r="IR152" s="3" t="s">
        <v>924</v>
      </c>
      <c r="IS152" s="3" t="s">
        <v>1451</v>
      </c>
      <c r="IT152" s="3"/>
    </row>
    <row r="153" spans="249:254" ht="12.75">
      <c r="IO153" s="3" t="s">
        <v>1454</v>
      </c>
      <c r="IP153" s="3" t="s">
        <v>1455</v>
      </c>
      <c r="IQ153" s="7"/>
      <c r="IR153" s="3" t="s">
        <v>925</v>
      </c>
      <c r="IS153" s="3" t="s">
        <v>1453</v>
      </c>
      <c r="IT153" s="89"/>
    </row>
    <row r="154" spans="249:254" ht="12.75">
      <c r="IO154" s="3" t="s">
        <v>1456</v>
      </c>
      <c r="IP154" s="88" t="s">
        <v>1457</v>
      </c>
      <c r="IQ154" s="7"/>
      <c r="IR154" s="3" t="s">
        <v>925</v>
      </c>
      <c r="IS154" s="3" t="s">
        <v>1455</v>
      </c>
      <c r="IT154" s="3"/>
    </row>
    <row r="155" spans="249:254" ht="12.75">
      <c r="IO155" s="3" t="s">
        <v>1458</v>
      </c>
      <c r="IP155" s="3" t="s">
        <v>1459</v>
      </c>
      <c r="IQ155" s="7"/>
      <c r="IR155" s="3" t="s">
        <v>925</v>
      </c>
      <c r="IS155" s="88" t="s">
        <v>1457</v>
      </c>
      <c r="IT155" s="3"/>
    </row>
    <row r="156" spans="249:254" ht="12.75">
      <c r="IO156" s="3" t="s">
        <v>1460</v>
      </c>
      <c r="IP156" s="88" t="s">
        <v>1461</v>
      </c>
      <c r="IQ156" s="7"/>
      <c r="IR156" s="3" t="s">
        <v>925</v>
      </c>
      <c r="IS156" s="3" t="s">
        <v>1459</v>
      </c>
      <c r="IT156" s="3"/>
    </row>
    <row r="157" spans="249:254" ht="12.75">
      <c r="IO157" s="3" t="s">
        <v>1462</v>
      </c>
      <c r="IP157" s="3" t="s">
        <v>1463</v>
      </c>
      <c r="IQ157" s="7"/>
      <c r="IR157" s="3" t="s">
        <v>925</v>
      </c>
      <c r="IS157" s="88" t="s">
        <v>1461</v>
      </c>
      <c r="IT157" s="89"/>
    </row>
    <row r="158" spans="249:254" ht="12.75">
      <c r="IO158" s="3" t="s">
        <v>1464</v>
      </c>
      <c r="IP158" s="88" t="s">
        <v>1465</v>
      </c>
      <c r="IQ158" s="7"/>
      <c r="IR158" s="3" t="s">
        <v>925</v>
      </c>
      <c r="IS158" s="3" t="s">
        <v>1463</v>
      </c>
      <c r="IT158" s="89"/>
    </row>
    <row r="159" spans="249:254" ht="12.75">
      <c r="IO159" s="3" t="s">
        <v>1466</v>
      </c>
      <c r="IP159" s="3" t="s">
        <v>1467</v>
      </c>
      <c r="IQ159" s="7"/>
      <c r="IR159" s="3" t="s">
        <v>925</v>
      </c>
      <c r="IS159" s="88" t="s">
        <v>1465</v>
      </c>
      <c r="IT159" s="89"/>
    </row>
    <row r="160" spans="249:254" ht="12.75">
      <c r="IO160" s="3" t="s">
        <v>1468</v>
      </c>
      <c r="IP160" s="88" t="s">
        <v>1469</v>
      </c>
      <c r="IQ160" s="7"/>
      <c r="IR160" s="3" t="s">
        <v>925</v>
      </c>
      <c r="IS160" s="3" t="s">
        <v>1467</v>
      </c>
      <c r="IT160" s="3"/>
    </row>
    <row r="161" spans="249:254" ht="12.75">
      <c r="IO161" s="3" t="s">
        <v>1470</v>
      </c>
      <c r="IP161" s="88" t="s">
        <v>1471</v>
      </c>
      <c r="IQ161" s="7"/>
      <c r="IR161" s="3" t="s">
        <v>925</v>
      </c>
      <c r="IS161" s="88" t="s">
        <v>1469</v>
      </c>
      <c r="IT161" s="3"/>
    </row>
    <row r="162" spans="249:254" ht="12.75">
      <c r="IO162" s="3" t="s">
        <v>1472</v>
      </c>
      <c r="IP162" s="3" t="s">
        <v>1473</v>
      </c>
      <c r="IQ162" s="7"/>
      <c r="IR162" s="3" t="s">
        <v>925</v>
      </c>
      <c r="IS162" s="88" t="s">
        <v>1471</v>
      </c>
      <c r="IT162" s="3"/>
    </row>
    <row r="163" spans="249:254" ht="12.75">
      <c r="IO163" s="3" t="s">
        <v>1474</v>
      </c>
      <c r="IP163" s="88" t="s">
        <v>1475</v>
      </c>
      <c r="IQ163" s="7"/>
      <c r="IR163" s="3" t="s">
        <v>925</v>
      </c>
      <c r="IS163" s="3" t="s">
        <v>1473</v>
      </c>
      <c r="IT163" s="3"/>
    </row>
    <row r="164" spans="249:254" ht="12.75">
      <c r="IO164" s="3" t="s">
        <v>1476</v>
      </c>
      <c r="IP164" s="88" t="s">
        <v>1477</v>
      </c>
      <c r="IQ164" s="7"/>
      <c r="IR164" s="3" t="s">
        <v>925</v>
      </c>
      <c r="IS164" s="88" t="s">
        <v>1475</v>
      </c>
      <c r="IT164" s="3"/>
    </row>
    <row r="165" spans="249:254" ht="12.75">
      <c r="IO165" s="3" t="s">
        <v>1478</v>
      </c>
      <c r="IP165" s="3" t="s">
        <v>1479</v>
      </c>
      <c r="IQ165" s="7"/>
      <c r="IR165" s="3" t="s">
        <v>925</v>
      </c>
      <c r="IS165" s="88" t="s">
        <v>1477</v>
      </c>
      <c r="IT165" s="89"/>
    </row>
    <row r="166" spans="249:254" ht="12.75">
      <c r="IO166" s="3" t="s">
        <v>1480</v>
      </c>
      <c r="IP166" s="3" t="s">
        <v>1481</v>
      </c>
      <c r="IQ166" s="7"/>
      <c r="IR166" s="3" t="s">
        <v>925</v>
      </c>
      <c r="IS166" s="3" t="s">
        <v>1479</v>
      </c>
      <c r="IT166" s="3"/>
    </row>
    <row r="167" spans="249:254" ht="12.75">
      <c r="IO167" s="3" t="s">
        <v>1482</v>
      </c>
      <c r="IP167" s="3" t="s">
        <v>1483</v>
      </c>
      <c r="IQ167" s="7"/>
      <c r="IR167" s="3" t="s">
        <v>925</v>
      </c>
      <c r="IS167" s="3" t="s">
        <v>1481</v>
      </c>
      <c r="IT167" s="3"/>
    </row>
    <row r="168" spans="249:254" ht="12.75">
      <c r="IO168" s="3" t="s">
        <v>1484</v>
      </c>
      <c r="IP168" s="88" t="s">
        <v>1485</v>
      </c>
      <c r="IQ168" s="7"/>
      <c r="IR168" s="3" t="s">
        <v>926</v>
      </c>
      <c r="IS168" s="3" t="s">
        <v>1483</v>
      </c>
      <c r="IT168" s="3"/>
    </row>
    <row r="169" spans="249:254" ht="12.75">
      <c r="IO169" s="3" t="s">
        <v>1486</v>
      </c>
      <c r="IP169" s="3" t="s">
        <v>1487</v>
      </c>
      <c r="IQ169" s="7"/>
      <c r="IR169" s="3" t="s">
        <v>926</v>
      </c>
      <c r="IS169" s="88" t="s">
        <v>1485</v>
      </c>
      <c r="IT169" s="3"/>
    </row>
    <row r="170" spans="249:254" ht="12.75">
      <c r="IO170" s="3" t="s">
        <v>1488</v>
      </c>
      <c r="IP170" s="3" t="s">
        <v>1489</v>
      </c>
      <c r="IQ170" s="7"/>
      <c r="IR170" s="3" t="s">
        <v>926</v>
      </c>
      <c r="IS170" s="3" t="s">
        <v>1487</v>
      </c>
      <c r="IT170" s="3"/>
    </row>
    <row r="171" spans="249:254" ht="12.75">
      <c r="IO171" s="3" t="s">
        <v>1490</v>
      </c>
      <c r="IP171" s="3" t="s">
        <v>1491</v>
      </c>
      <c r="IQ171" s="7"/>
      <c r="IR171" s="3" t="s">
        <v>926</v>
      </c>
      <c r="IS171" s="3" t="s">
        <v>1489</v>
      </c>
      <c r="IT171" s="88"/>
    </row>
    <row r="172" spans="249:254" ht="12.75">
      <c r="IO172" s="3" t="s">
        <v>1492</v>
      </c>
      <c r="IP172" s="3" t="s">
        <v>1493</v>
      </c>
      <c r="IQ172" s="7"/>
      <c r="IR172" s="3" t="s">
        <v>926</v>
      </c>
      <c r="IS172" s="3" t="s">
        <v>1491</v>
      </c>
      <c r="IT172" s="3"/>
    </row>
    <row r="173" spans="249:254" ht="12.75">
      <c r="IO173" s="3" t="s">
        <v>1494</v>
      </c>
      <c r="IP173" s="3" t="s">
        <v>1495</v>
      </c>
      <c r="IQ173" s="7"/>
      <c r="IR173" s="3" t="s">
        <v>926</v>
      </c>
      <c r="IS173" s="3" t="s">
        <v>1493</v>
      </c>
      <c r="IT173" s="3"/>
    </row>
    <row r="174" spans="249:254" ht="12.75">
      <c r="IO174" s="3" t="s">
        <v>1496</v>
      </c>
      <c r="IP174" s="88" t="s">
        <v>1497</v>
      </c>
      <c r="IQ174" s="7"/>
      <c r="IR174" s="3" t="s">
        <v>926</v>
      </c>
      <c r="IS174" s="3" t="s">
        <v>1495</v>
      </c>
      <c r="IT174" s="3"/>
    </row>
    <row r="175" spans="249:254" ht="12.75">
      <c r="IO175" s="3" t="s">
        <v>1498</v>
      </c>
      <c r="IP175" s="3" t="s">
        <v>1499</v>
      </c>
      <c r="IQ175" s="7"/>
      <c r="IR175" s="3" t="s">
        <v>926</v>
      </c>
      <c r="IS175" s="88" t="s">
        <v>1497</v>
      </c>
      <c r="IT175" s="3"/>
    </row>
    <row r="176" spans="249:254" ht="12.75">
      <c r="IO176" s="3" t="s">
        <v>1500</v>
      </c>
      <c r="IP176" s="88" t="s">
        <v>1501</v>
      </c>
      <c r="IQ176" s="7"/>
      <c r="IR176" s="3" t="s">
        <v>926</v>
      </c>
      <c r="IS176" s="3" t="s">
        <v>1499</v>
      </c>
      <c r="IT176" s="89"/>
    </row>
    <row r="177" spans="249:254" ht="12.75">
      <c r="IO177" s="3" t="s">
        <v>1502</v>
      </c>
      <c r="IP177" s="3" t="s">
        <v>1503</v>
      </c>
      <c r="IQ177" s="7"/>
      <c r="IR177" s="3" t="s">
        <v>926</v>
      </c>
      <c r="IS177" s="88" t="s">
        <v>1501</v>
      </c>
      <c r="IT177" s="3"/>
    </row>
    <row r="178" spans="249:254" ht="12.75">
      <c r="IO178" s="3" t="s">
        <v>1504</v>
      </c>
      <c r="IP178" s="88" t="s">
        <v>1505</v>
      </c>
      <c r="IQ178" s="7"/>
      <c r="IR178" s="3" t="s">
        <v>926</v>
      </c>
      <c r="IS178" s="3" t="s">
        <v>1503</v>
      </c>
      <c r="IT178" s="3"/>
    </row>
    <row r="179" spans="249:254" ht="12.75">
      <c r="IO179" s="3" t="s">
        <v>1506</v>
      </c>
      <c r="IP179" s="3" t="s">
        <v>1507</v>
      </c>
      <c r="IQ179" s="7"/>
      <c r="IR179" s="3" t="s">
        <v>926</v>
      </c>
      <c r="IS179" s="88" t="s">
        <v>1505</v>
      </c>
      <c r="IT179" s="89"/>
    </row>
    <row r="180" spans="249:254" ht="12.75">
      <c r="IO180" s="3" t="s">
        <v>1508</v>
      </c>
      <c r="IP180" s="3" t="s">
        <v>1509</v>
      </c>
      <c r="IQ180" s="7"/>
      <c r="IR180" s="3" t="s">
        <v>926</v>
      </c>
      <c r="IS180" s="3" t="s">
        <v>1507</v>
      </c>
      <c r="IT180" s="3"/>
    </row>
    <row r="181" spans="249:254" ht="12.75">
      <c r="IO181" s="3" t="s">
        <v>1510</v>
      </c>
      <c r="IP181" s="3" t="s">
        <v>1511</v>
      </c>
      <c r="IQ181" s="7"/>
      <c r="IR181" s="3" t="s">
        <v>926</v>
      </c>
      <c r="IS181" s="3" t="s">
        <v>1509</v>
      </c>
      <c r="IT181" s="3"/>
    </row>
    <row r="182" spans="249:254" ht="12.75">
      <c r="IO182" s="3" t="s">
        <v>1512</v>
      </c>
      <c r="IP182" s="3" t="s">
        <v>1513</v>
      </c>
      <c r="IQ182" s="7"/>
      <c r="IR182" s="3" t="s">
        <v>926</v>
      </c>
      <c r="IS182" s="3" t="s">
        <v>1511</v>
      </c>
      <c r="IT182" s="89"/>
    </row>
    <row r="183" spans="249:254" ht="12.75">
      <c r="IO183" s="3" t="s">
        <v>1514</v>
      </c>
      <c r="IP183" s="88" t="s">
        <v>1515</v>
      </c>
      <c r="IQ183" s="7"/>
      <c r="IR183" s="3" t="s">
        <v>926</v>
      </c>
      <c r="IS183" s="3" t="s">
        <v>1513</v>
      </c>
      <c r="IT183" s="89"/>
    </row>
    <row r="184" spans="249:254" ht="12.75">
      <c r="IO184" s="3" t="s">
        <v>1516</v>
      </c>
      <c r="IP184" s="3" t="s">
        <v>1517</v>
      </c>
      <c r="IQ184" s="7"/>
      <c r="IR184" s="3" t="s">
        <v>926</v>
      </c>
      <c r="IS184" s="88" t="s">
        <v>1515</v>
      </c>
      <c r="IT184" s="3"/>
    </row>
    <row r="185" spans="249:254" ht="12.75">
      <c r="IO185" s="3" t="s">
        <v>1518</v>
      </c>
      <c r="IP185" s="3" t="s">
        <v>1519</v>
      </c>
      <c r="IQ185" s="7"/>
      <c r="IR185" s="3" t="s">
        <v>926</v>
      </c>
      <c r="IS185" s="3" t="s">
        <v>1517</v>
      </c>
      <c r="IT185" s="3"/>
    </row>
    <row r="186" spans="249:254" ht="12.75">
      <c r="IO186" s="3" t="s">
        <v>1520</v>
      </c>
      <c r="IP186" s="88" t="s">
        <v>1521</v>
      </c>
      <c r="IQ186" s="7"/>
      <c r="IR186" s="3" t="s">
        <v>926</v>
      </c>
      <c r="IS186" s="3" t="s">
        <v>1519</v>
      </c>
      <c r="IT186" s="3"/>
    </row>
    <row r="187" spans="249:254" ht="12.75">
      <c r="IO187" s="3" t="s">
        <v>1522</v>
      </c>
      <c r="IP187" s="3" t="s">
        <v>1523</v>
      </c>
      <c r="IQ187" s="7"/>
      <c r="IR187" s="3" t="s">
        <v>926</v>
      </c>
      <c r="IS187" s="88" t="s">
        <v>1521</v>
      </c>
      <c r="IT187" s="3"/>
    </row>
    <row r="188" spans="249:254" ht="12.75">
      <c r="IO188" s="3" t="s">
        <v>1524</v>
      </c>
      <c r="IP188" s="3" t="s">
        <v>1525</v>
      </c>
      <c r="IQ188" s="7"/>
      <c r="IR188" s="3" t="s">
        <v>926</v>
      </c>
      <c r="IS188" s="3" t="s">
        <v>1523</v>
      </c>
      <c r="IT188" s="3"/>
    </row>
    <row r="189" spans="249:254" ht="12.75">
      <c r="IO189" s="3" t="s">
        <v>1526</v>
      </c>
      <c r="IP189" s="3" t="s">
        <v>1527</v>
      </c>
      <c r="IQ189" s="7"/>
      <c r="IR189" s="3" t="s">
        <v>926</v>
      </c>
      <c r="IS189" s="3" t="s">
        <v>1525</v>
      </c>
      <c r="IT189" s="3"/>
    </row>
    <row r="190" spans="249:254" ht="12.75">
      <c r="IO190" s="3" t="s">
        <v>1528</v>
      </c>
      <c r="IP190" s="88" t="s">
        <v>1529</v>
      </c>
      <c r="IQ190" s="7"/>
      <c r="IR190" s="3" t="s">
        <v>926</v>
      </c>
      <c r="IS190" s="3" t="s">
        <v>1527</v>
      </c>
      <c r="IT190" s="89"/>
    </row>
    <row r="191" spans="249:254" ht="12.75">
      <c r="IO191" s="3" t="s">
        <v>1530</v>
      </c>
      <c r="IP191" s="3" t="s">
        <v>1531</v>
      </c>
      <c r="IQ191" s="7"/>
      <c r="IR191" s="3" t="s">
        <v>927</v>
      </c>
      <c r="IS191" s="88" t="s">
        <v>1529</v>
      </c>
      <c r="IT191" s="3"/>
    </row>
    <row r="192" spans="249:254" ht="12.75">
      <c r="IO192" s="3" t="s">
        <v>1532</v>
      </c>
      <c r="IP192" s="88" t="s">
        <v>1533</v>
      </c>
      <c r="IQ192" s="7"/>
      <c r="IR192" s="3" t="s">
        <v>927</v>
      </c>
      <c r="IS192" s="3" t="s">
        <v>1531</v>
      </c>
      <c r="IT192" s="88"/>
    </row>
    <row r="193" spans="249:254" ht="12.75">
      <c r="IO193" s="3" t="s">
        <v>1534</v>
      </c>
      <c r="IP193" s="3" t="s">
        <v>1535</v>
      </c>
      <c r="IQ193" s="7"/>
      <c r="IR193" s="3" t="s">
        <v>927</v>
      </c>
      <c r="IS193" s="88" t="s">
        <v>1533</v>
      </c>
      <c r="IT193" s="3"/>
    </row>
    <row r="194" spans="249:254" ht="12.75">
      <c r="IO194" s="3" t="s">
        <v>1536</v>
      </c>
      <c r="IP194" s="3" t="s">
        <v>1537</v>
      </c>
      <c r="IQ194" s="7"/>
      <c r="IR194" s="3" t="s">
        <v>927</v>
      </c>
      <c r="IS194" s="3" t="s">
        <v>1535</v>
      </c>
      <c r="IT194" s="3"/>
    </row>
    <row r="195" spans="249:254" ht="12.75">
      <c r="IO195" s="3" t="s">
        <v>1538</v>
      </c>
      <c r="IP195" s="3" t="s">
        <v>1539</v>
      </c>
      <c r="IQ195" s="7"/>
      <c r="IR195" s="3" t="s">
        <v>927</v>
      </c>
      <c r="IS195" s="3" t="s">
        <v>1537</v>
      </c>
      <c r="IT195" s="3"/>
    </row>
    <row r="196" spans="249:254" ht="12.75">
      <c r="IO196" s="3" t="s">
        <v>1540</v>
      </c>
      <c r="IP196" s="89" t="s">
        <v>1541</v>
      </c>
      <c r="IQ196" s="7"/>
      <c r="IR196" s="3" t="s">
        <v>927</v>
      </c>
      <c r="IS196" s="3" t="s">
        <v>1539</v>
      </c>
      <c r="IT196" s="3"/>
    </row>
    <row r="197" spans="249:254" ht="12.75">
      <c r="IO197" s="3" t="s">
        <v>1542</v>
      </c>
      <c r="IP197" s="3" t="s">
        <v>1543</v>
      </c>
      <c r="IQ197" s="7"/>
      <c r="IR197" s="3" t="s">
        <v>927</v>
      </c>
      <c r="IS197" s="89" t="s">
        <v>1541</v>
      </c>
      <c r="IT197" s="3"/>
    </row>
    <row r="198" spans="249:254" ht="12.75">
      <c r="IO198" s="3" t="s">
        <v>1544</v>
      </c>
      <c r="IP198" s="3" t="s">
        <v>1545</v>
      </c>
      <c r="IQ198" s="7"/>
      <c r="IR198" s="3" t="s">
        <v>927</v>
      </c>
      <c r="IS198" s="3" t="s">
        <v>1543</v>
      </c>
      <c r="IT198" s="3"/>
    </row>
    <row r="199" spans="249:254" ht="12.75">
      <c r="IO199" s="3" t="s">
        <v>1546</v>
      </c>
      <c r="IP199" s="3" t="s">
        <v>1547</v>
      </c>
      <c r="IQ199" s="7"/>
      <c r="IR199" s="3" t="s">
        <v>927</v>
      </c>
      <c r="IS199" s="3" t="s">
        <v>1545</v>
      </c>
      <c r="IT199" s="3"/>
    </row>
    <row r="200" spans="249:254" ht="12.75">
      <c r="IO200" s="3" t="s">
        <v>1548</v>
      </c>
      <c r="IP200" s="3" t="s">
        <v>1549</v>
      </c>
      <c r="IQ200" s="7"/>
      <c r="IR200" s="3" t="s">
        <v>927</v>
      </c>
      <c r="IS200" s="3" t="s">
        <v>1547</v>
      </c>
      <c r="IT200" s="3"/>
    </row>
    <row r="201" spans="249:254" ht="12.75">
      <c r="IO201" s="3" t="s">
        <v>1550</v>
      </c>
      <c r="IP201" s="89" t="s">
        <v>1551</v>
      </c>
      <c r="IQ201" s="7"/>
      <c r="IR201" s="3" t="s">
        <v>927</v>
      </c>
      <c r="IS201" s="3" t="s">
        <v>1549</v>
      </c>
      <c r="IT201" s="3"/>
    </row>
    <row r="202" spans="249:254" ht="12.75">
      <c r="IO202" s="3" t="s">
        <v>1552</v>
      </c>
      <c r="IP202" s="89" t="s">
        <v>1553</v>
      </c>
      <c r="IQ202" s="7"/>
      <c r="IR202" s="3" t="s">
        <v>927</v>
      </c>
      <c r="IS202" s="89" t="s">
        <v>1551</v>
      </c>
      <c r="IT202" s="3"/>
    </row>
    <row r="203" spans="249:254" ht="12.75">
      <c r="IO203" s="3" t="s">
        <v>1554</v>
      </c>
      <c r="IP203" s="88" t="s">
        <v>1555</v>
      </c>
      <c r="IQ203" s="7"/>
      <c r="IR203" s="3" t="s">
        <v>927</v>
      </c>
      <c r="IS203" s="89" t="s">
        <v>1553</v>
      </c>
      <c r="IT203" s="3"/>
    </row>
    <row r="204" spans="249:254" ht="12.75">
      <c r="IO204" s="3" t="s">
        <v>1556</v>
      </c>
      <c r="IP204" s="3" t="s">
        <v>1557</v>
      </c>
      <c r="IQ204" s="7"/>
      <c r="IR204" s="3" t="s">
        <v>927</v>
      </c>
      <c r="IS204" s="88" t="s">
        <v>1555</v>
      </c>
      <c r="IT204" s="3"/>
    </row>
    <row r="205" spans="249:254" ht="12.75">
      <c r="IO205" s="3" t="s">
        <v>1558</v>
      </c>
      <c r="IP205" s="89" t="s">
        <v>1559</v>
      </c>
      <c r="IQ205" s="7"/>
      <c r="IR205" s="3" t="s">
        <v>927</v>
      </c>
      <c r="IS205" s="3" t="s">
        <v>1557</v>
      </c>
      <c r="IT205" s="3"/>
    </row>
    <row r="206" spans="249:254" ht="12.75">
      <c r="IO206" s="3" t="s">
        <v>1560</v>
      </c>
      <c r="IP206" s="89" t="s">
        <v>1561</v>
      </c>
      <c r="IQ206" s="7"/>
      <c r="IR206" s="3" t="s">
        <v>927</v>
      </c>
      <c r="IS206" s="89" t="s">
        <v>1559</v>
      </c>
      <c r="IT206" s="89"/>
    </row>
    <row r="207" spans="249:254" ht="12.75">
      <c r="IO207" s="3" t="s">
        <v>1562</v>
      </c>
      <c r="IP207" s="89" t="s">
        <v>1563</v>
      </c>
      <c r="IQ207" s="7"/>
      <c r="IR207" s="3" t="s">
        <v>927</v>
      </c>
      <c r="IS207" s="89" t="s">
        <v>1561</v>
      </c>
      <c r="IT207" s="3"/>
    </row>
    <row r="208" spans="249:254" ht="12.75">
      <c r="IO208" s="3" t="s">
        <v>1564</v>
      </c>
      <c r="IP208" s="89" t="s">
        <v>1565</v>
      </c>
      <c r="IQ208" s="7"/>
      <c r="IR208" s="3" t="s">
        <v>927</v>
      </c>
      <c r="IS208" s="89" t="s">
        <v>1563</v>
      </c>
      <c r="IT208" s="3"/>
    </row>
    <row r="209" spans="249:254" ht="12.75">
      <c r="IO209" s="3" t="s">
        <v>1566</v>
      </c>
      <c r="IP209" s="3" t="s">
        <v>1567</v>
      </c>
      <c r="IQ209" s="7"/>
      <c r="IR209" s="3" t="s">
        <v>927</v>
      </c>
      <c r="IS209" s="89" t="s">
        <v>1565</v>
      </c>
      <c r="IT209" s="89"/>
    </row>
    <row r="210" spans="249:254" ht="12.75">
      <c r="IO210" s="3" t="s">
        <v>1568</v>
      </c>
      <c r="IP210" s="3" t="s">
        <v>1569</v>
      </c>
      <c r="IQ210" s="7"/>
      <c r="IR210" s="3" t="s">
        <v>927</v>
      </c>
      <c r="IS210" s="3" t="s">
        <v>1567</v>
      </c>
      <c r="IT210" s="89"/>
    </row>
    <row r="211" spans="249:254" ht="12.75">
      <c r="IO211" s="3" t="s">
        <v>1570</v>
      </c>
      <c r="IP211" s="3" t="s">
        <v>1571</v>
      </c>
      <c r="IQ211" s="7"/>
      <c r="IR211" s="3" t="s">
        <v>927</v>
      </c>
      <c r="IS211" s="3" t="s">
        <v>1569</v>
      </c>
      <c r="IT211" s="88"/>
    </row>
    <row r="212" spans="249:254" ht="12.75">
      <c r="IO212" s="3" t="s">
        <v>1572</v>
      </c>
      <c r="IP212" s="89" t="s">
        <v>1573</v>
      </c>
      <c r="IQ212" s="7"/>
      <c r="IR212" s="3" t="s">
        <v>927</v>
      </c>
      <c r="IS212" s="3" t="s">
        <v>1571</v>
      </c>
      <c r="IT212" s="89"/>
    </row>
    <row r="213" spans="249:254" ht="12.75">
      <c r="IO213" s="3" t="s">
        <v>1574</v>
      </c>
      <c r="IP213" s="3" t="s">
        <v>1575</v>
      </c>
      <c r="IQ213" s="7"/>
      <c r="IR213" s="3" t="s">
        <v>927</v>
      </c>
      <c r="IS213" s="89" t="s">
        <v>1573</v>
      </c>
      <c r="IT213" s="3"/>
    </row>
    <row r="214" spans="249:254" ht="12.75">
      <c r="IO214" s="3" t="s">
        <v>1576</v>
      </c>
      <c r="IP214" s="3" t="s">
        <v>1577</v>
      </c>
      <c r="IQ214" s="7"/>
      <c r="IR214" s="3" t="s">
        <v>927</v>
      </c>
      <c r="IS214" s="3" t="s">
        <v>1575</v>
      </c>
      <c r="IT214" s="89"/>
    </row>
    <row r="215" spans="249:254" ht="12.75">
      <c r="IO215" s="3" t="s">
        <v>1578</v>
      </c>
      <c r="IP215" s="3" t="s">
        <v>1579</v>
      </c>
      <c r="IQ215" s="7"/>
      <c r="IR215" s="3" t="s">
        <v>927</v>
      </c>
      <c r="IS215" s="3" t="s">
        <v>1577</v>
      </c>
      <c r="IT215" s="3"/>
    </row>
    <row r="216" spans="249:254" ht="12.75">
      <c r="IO216" s="3" t="s">
        <v>1580</v>
      </c>
      <c r="IP216" s="3" t="s">
        <v>1581</v>
      </c>
      <c r="IQ216" s="7"/>
      <c r="IR216" s="3" t="s">
        <v>927</v>
      </c>
      <c r="IS216" s="3" t="s">
        <v>1579</v>
      </c>
      <c r="IT216" s="3"/>
    </row>
    <row r="217" spans="249:254" ht="12.75">
      <c r="IO217" s="3" t="s">
        <v>1582</v>
      </c>
      <c r="IP217" s="3" t="s">
        <v>1583</v>
      </c>
      <c r="IQ217" s="7"/>
      <c r="IR217" s="3" t="s">
        <v>927</v>
      </c>
      <c r="IS217" s="3" t="s">
        <v>1581</v>
      </c>
      <c r="IT217" s="3"/>
    </row>
    <row r="218" spans="249:254" ht="12.75">
      <c r="IO218" s="3" t="s">
        <v>1584</v>
      </c>
      <c r="IP218" s="3" t="s">
        <v>1585</v>
      </c>
      <c r="IQ218" s="7"/>
      <c r="IR218" s="3" t="s">
        <v>927</v>
      </c>
      <c r="IS218" s="3" t="s">
        <v>1583</v>
      </c>
      <c r="IT218" s="3"/>
    </row>
    <row r="219" spans="249:254" ht="12.75">
      <c r="IO219" s="3" t="s">
        <v>1586</v>
      </c>
      <c r="IP219" s="3" t="s">
        <v>1587</v>
      </c>
      <c r="IQ219" s="7"/>
      <c r="IR219" s="3" t="s">
        <v>927</v>
      </c>
      <c r="IS219" s="3" t="s">
        <v>1585</v>
      </c>
      <c r="IT219" s="89"/>
    </row>
    <row r="220" spans="249:254" ht="12.75">
      <c r="IO220" s="3" t="s">
        <v>1588</v>
      </c>
      <c r="IP220" s="89" t="s">
        <v>1589</v>
      </c>
      <c r="IQ220" s="7"/>
      <c r="IR220" s="3" t="s">
        <v>927</v>
      </c>
      <c r="IS220" s="3" t="s">
        <v>1587</v>
      </c>
      <c r="IT220" s="3"/>
    </row>
    <row r="221" spans="249:254" ht="12.75">
      <c r="IO221" s="3" t="s">
        <v>1590</v>
      </c>
      <c r="IP221" s="89" t="s">
        <v>1591</v>
      </c>
      <c r="IQ221" s="7"/>
      <c r="IR221" s="3" t="s">
        <v>927</v>
      </c>
      <c r="IS221" s="89" t="s">
        <v>1589</v>
      </c>
      <c r="IT221" s="3"/>
    </row>
    <row r="222" spans="249:254" ht="12.75">
      <c r="IO222" s="3" t="s">
        <v>1592</v>
      </c>
      <c r="IP222" s="3" t="s">
        <v>1593</v>
      </c>
      <c r="IQ222" s="7"/>
      <c r="IR222" s="3" t="s">
        <v>927</v>
      </c>
      <c r="IS222" s="89" t="s">
        <v>1591</v>
      </c>
      <c r="IT222" s="3"/>
    </row>
    <row r="223" spans="249:254" ht="12.75">
      <c r="IO223" s="3" t="s">
        <v>1594</v>
      </c>
      <c r="IP223" s="3" t="s">
        <v>1595</v>
      </c>
      <c r="IQ223" s="7"/>
      <c r="IR223" s="3" t="s">
        <v>927</v>
      </c>
      <c r="IS223" s="3" t="s">
        <v>1593</v>
      </c>
      <c r="IT223" s="90"/>
    </row>
    <row r="224" spans="249:254" ht="12.75">
      <c r="IO224" s="3" t="s">
        <v>1596</v>
      </c>
      <c r="IP224" s="89" t="s">
        <v>1597</v>
      </c>
      <c r="IQ224" s="7"/>
      <c r="IR224" s="3" t="s">
        <v>927</v>
      </c>
      <c r="IS224" s="3" t="s">
        <v>1595</v>
      </c>
      <c r="IT224" s="89"/>
    </row>
    <row r="225" spans="249:254" ht="12.75">
      <c r="IO225" s="3" t="s">
        <v>1598</v>
      </c>
      <c r="IP225" s="3" t="s">
        <v>1599</v>
      </c>
      <c r="IQ225" s="7"/>
      <c r="IR225" s="3" t="s">
        <v>927</v>
      </c>
      <c r="IS225" s="89" t="s">
        <v>1597</v>
      </c>
      <c r="IT225" s="89"/>
    </row>
    <row r="226" spans="249:254" ht="12.75">
      <c r="IO226" s="3" t="s">
        <v>1600</v>
      </c>
      <c r="IP226" s="3" t="s">
        <v>1601</v>
      </c>
      <c r="IQ226" s="7"/>
      <c r="IR226" s="3" t="s">
        <v>927</v>
      </c>
      <c r="IS226" s="3" t="s">
        <v>1599</v>
      </c>
      <c r="IT226" s="89"/>
    </row>
    <row r="227" spans="249:254" ht="12.75">
      <c r="IO227" s="3" t="s">
        <v>1602</v>
      </c>
      <c r="IP227" s="3" t="s">
        <v>1603</v>
      </c>
      <c r="IQ227" s="7"/>
      <c r="IR227" s="3" t="s">
        <v>927</v>
      </c>
      <c r="IS227" s="3" t="s">
        <v>1601</v>
      </c>
      <c r="IT227" s="89"/>
    </row>
    <row r="228" spans="249:254" ht="12.75">
      <c r="IO228" s="3" t="s">
        <v>1639</v>
      </c>
      <c r="IP228" s="3" t="s">
        <v>1640</v>
      </c>
      <c r="IQ228" s="7"/>
      <c r="IR228" s="3" t="s">
        <v>928</v>
      </c>
      <c r="IS228" s="3" t="s">
        <v>1603</v>
      </c>
      <c r="IT228" s="89"/>
    </row>
    <row r="229" spans="249:254" ht="12.75">
      <c r="IO229" s="3" t="s">
        <v>1641</v>
      </c>
      <c r="IP229" s="3" t="s">
        <v>1642</v>
      </c>
      <c r="IQ229" s="7"/>
      <c r="IR229" s="3" t="s">
        <v>929</v>
      </c>
      <c r="IS229" s="89" t="s">
        <v>1605</v>
      </c>
      <c r="IT229" s="3"/>
    </row>
    <row r="230" spans="249:254" ht="12.75">
      <c r="IO230" s="3" t="s">
        <v>1643</v>
      </c>
      <c r="IP230" s="3" t="s">
        <v>1644</v>
      </c>
      <c r="IQ230" s="7"/>
      <c r="IR230" s="3" t="s">
        <v>929</v>
      </c>
      <c r="IS230" s="89" t="s">
        <v>1607</v>
      </c>
      <c r="IT230" s="3"/>
    </row>
    <row r="231" spans="249:254" ht="12.75">
      <c r="IO231" s="3" t="s">
        <v>1645</v>
      </c>
      <c r="IP231" s="3" t="s">
        <v>1646</v>
      </c>
      <c r="IQ231" s="7"/>
      <c r="IR231" s="3" t="s">
        <v>929</v>
      </c>
      <c r="IS231" s="89" t="s">
        <v>1609</v>
      </c>
      <c r="IT231" s="3"/>
    </row>
    <row r="232" spans="249:254" ht="12.75">
      <c r="IO232" s="3" t="s">
        <v>1647</v>
      </c>
      <c r="IP232" s="3" t="s">
        <v>1648</v>
      </c>
      <c r="IQ232" s="7"/>
      <c r="IR232" s="3" t="s">
        <v>929</v>
      </c>
      <c r="IS232" s="89" t="s">
        <v>1611</v>
      </c>
      <c r="IT232" s="89"/>
    </row>
    <row r="233" spans="249:254" ht="12.75">
      <c r="IO233" s="3" t="s">
        <v>1649</v>
      </c>
      <c r="IP233" s="3" t="s">
        <v>1650</v>
      </c>
      <c r="IQ233" s="7"/>
      <c r="IR233" s="3" t="s">
        <v>929</v>
      </c>
      <c r="IS233" s="89" t="s">
        <v>1613</v>
      </c>
      <c r="IT233" s="89"/>
    </row>
    <row r="234" spans="249:254" ht="12.75">
      <c r="IO234" s="3" t="s">
        <v>1651</v>
      </c>
      <c r="IP234" s="3" t="s">
        <v>1652</v>
      </c>
      <c r="IQ234" s="7"/>
      <c r="IR234" s="3" t="s">
        <v>929</v>
      </c>
      <c r="IS234" s="89" t="s">
        <v>1615</v>
      </c>
      <c r="IT234" s="3"/>
    </row>
    <row r="235" spans="249:254" ht="12.75">
      <c r="IO235" s="3" t="s">
        <v>1653</v>
      </c>
      <c r="IP235" s="3" t="s">
        <v>1654</v>
      </c>
      <c r="IQ235" s="7"/>
      <c r="IR235" s="3" t="s">
        <v>929</v>
      </c>
      <c r="IS235" s="89" t="s">
        <v>1617</v>
      </c>
      <c r="IT235" s="3"/>
    </row>
    <row r="236" spans="249:254" ht="12.75">
      <c r="IO236" s="3" t="s">
        <v>1655</v>
      </c>
      <c r="IP236" s="3" t="s">
        <v>1656</v>
      </c>
      <c r="IQ236" s="7"/>
      <c r="IR236" s="3" t="s">
        <v>929</v>
      </c>
      <c r="IS236" s="89" t="s">
        <v>1619</v>
      </c>
      <c r="IT236" s="3"/>
    </row>
    <row r="237" spans="249:254" ht="12.75">
      <c r="IO237" s="3" t="s">
        <v>1657</v>
      </c>
      <c r="IP237" s="3" t="s">
        <v>1658</v>
      </c>
      <c r="IQ237" s="7"/>
      <c r="IR237" s="3" t="s">
        <v>929</v>
      </c>
      <c r="IS237" s="89" t="s">
        <v>1621</v>
      </c>
      <c r="IT237" s="3"/>
    </row>
    <row r="238" spans="249:254" ht="12.75">
      <c r="IO238" s="3" t="s">
        <v>1659</v>
      </c>
      <c r="IP238" s="3" t="s">
        <v>1660</v>
      </c>
      <c r="IQ238" s="7"/>
      <c r="IR238" s="3" t="s">
        <v>929</v>
      </c>
      <c r="IS238" s="89" t="s">
        <v>1623</v>
      </c>
      <c r="IT238" s="3"/>
    </row>
    <row r="239" spans="249:254" ht="12.75">
      <c r="IO239" s="3" t="s">
        <v>1661</v>
      </c>
      <c r="IP239" s="3" t="s">
        <v>1662</v>
      </c>
      <c r="IQ239" s="7"/>
      <c r="IR239" s="3" t="s">
        <v>929</v>
      </c>
      <c r="IS239" s="89" t="s">
        <v>1628</v>
      </c>
      <c r="IT239" s="89"/>
    </row>
    <row r="240" spans="249:254" ht="12.75">
      <c r="IO240" s="3" t="s">
        <v>1663</v>
      </c>
      <c r="IP240" s="3" t="s">
        <v>1664</v>
      </c>
      <c r="IQ240" s="7"/>
      <c r="IR240" s="3" t="s">
        <v>929</v>
      </c>
      <c r="IS240" s="89" t="s">
        <v>1630</v>
      </c>
      <c r="IT240" s="3"/>
    </row>
    <row r="241" spans="249:254" ht="12.75">
      <c r="IO241" s="3" t="s">
        <v>1665</v>
      </c>
      <c r="IP241" s="3" t="s">
        <v>1666</v>
      </c>
      <c r="IQ241" s="7"/>
      <c r="IR241" s="3" t="s">
        <v>929</v>
      </c>
      <c r="IS241" s="89" t="s">
        <v>1632</v>
      </c>
      <c r="IT241" s="89"/>
    </row>
    <row r="242" spans="249:254" ht="12.75">
      <c r="IO242" s="3" t="s">
        <v>1667</v>
      </c>
      <c r="IP242" s="3" t="s">
        <v>1668</v>
      </c>
      <c r="IQ242" s="7"/>
      <c r="IR242" s="3" t="s">
        <v>929</v>
      </c>
      <c r="IS242" s="89" t="s">
        <v>1634</v>
      </c>
      <c r="IT242" s="3"/>
    </row>
    <row r="243" spans="249:254" ht="12.75">
      <c r="IO243" s="3" t="s">
        <v>1669</v>
      </c>
      <c r="IP243" s="3" t="s">
        <v>1670</v>
      </c>
      <c r="IQ243" s="7"/>
      <c r="IR243" s="3" t="s">
        <v>929</v>
      </c>
      <c r="IS243" s="89" t="s">
        <v>1636</v>
      </c>
      <c r="IT243" s="3"/>
    </row>
    <row r="244" spans="249:254" ht="12.75">
      <c r="IO244" s="3" t="s">
        <v>1671</v>
      </c>
      <c r="IP244" s="89" t="s">
        <v>1672</v>
      </c>
      <c r="IQ244" s="7"/>
      <c r="IR244" s="3" t="s">
        <v>929</v>
      </c>
      <c r="IS244" s="89" t="s">
        <v>1638</v>
      </c>
      <c r="IT244" s="3"/>
    </row>
    <row r="245" spans="249:254" ht="12.75">
      <c r="IO245" s="3" t="s">
        <v>1673</v>
      </c>
      <c r="IP245" s="3" t="s">
        <v>1674</v>
      </c>
      <c r="IQ245" s="7"/>
      <c r="IR245" s="3" t="s">
        <v>1640</v>
      </c>
      <c r="IS245" s="3" t="s">
        <v>1640</v>
      </c>
      <c r="IT245" s="89"/>
    </row>
    <row r="246" spans="249:254" ht="12.75">
      <c r="IO246" s="3" t="s">
        <v>1675</v>
      </c>
      <c r="IP246" s="3" t="s">
        <v>1676</v>
      </c>
      <c r="IQ246" s="7"/>
      <c r="IR246" s="3" t="s">
        <v>930</v>
      </c>
      <c r="IS246" s="3" t="s">
        <v>1642</v>
      </c>
      <c r="IT246" s="3"/>
    </row>
    <row r="247" spans="249:254" ht="12.75">
      <c r="IO247" s="3" t="s">
        <v>1677</v>
      </c>
      <c r="IP247" s="3" t="s">
        <v>1678</v>
      </c>
      <c r="IQ247" s="7"/>
      <c r="IR247" s="3" t="s">
        <v>930</v>
      </c>
      <c r="IS247" s="3" t="s">
        <v>1644</v>
      </c>
      <c r="IT247" s="3"/>
    </row>
    <row r="248" spans="249:254" ht="12.75">
      <c r="IO248" s="3" t="s">
        <v>1679</v>
      </c>
      <c r="IP248" s="89" t="s">
        <v>1680</v>
      </c>
      <c r="IQ248" s="7"/>
      <c r="IR248" s="3" t="s">
        <v>931</v>
      </c>
      <c r="IS248" s="3" t="s">
        <v>1646</v>
      </c>
      <c r="IT248" s="3"/>
    </row>
    <row r="249" spans="249:254" ht="12.75">
      <c r="IO249" s="3" t="s">
        <v>1681</v>
      </c>
      <c r="IP249" s="3" t="s">
        <v>1682</v>
      </c>
      <c r="IQ249" s="7"/>
      <c r="IR249" s="3" t="s">
        <v>931</v>
      </c>
      <c r="IS249" s="3" t="s">
        <v>1648</v>
      </c>
      <c r="IT249" s="89"/>
    </row>
    <row r="250" spans="249:254" ht="12.75">
      <c r="IO250" s="3" t="s">
        <v>1683</v>
      </c>
      <c r="IP250" s="3" t="s">
        <v>1684</v>
      </c>
      <c r="IQ250" s="7"/>
      <c r="IR250" s="3" t="s">
        <v>931</v>
      </c>
      <c r="IS250" s="3" t="s">
        <v>1650</v>
      </c>
      <c r="IT250" s="3"/>
    </row>
    <row r="251" spans="249:254" ht="12.75">
      <c r="IO251" s="3" t="s">
        <v>1685</v>
      </c>
      <c r="IP251" s="3" t="s">
        <v>1686</v>
      </c>
      <c r="IQ251" s="7"/>
      <c r="IR251" s="3" t="s">
        <v>931</v>
      </c>
      <c r="IS251" s="3" t="s">
        <v>1652</v>
      </c>
      <c r="IT251" s="3"/>
    </row>
    <row r="252" spans="249:254" ht="12.75">
      <c r="IO252" s="3" t="s">
        <v>1687</v>
      </c>
      <c r="IP252" s="3" t="s">
        <v>1688</v>
      </c>
      <c r="IQ252" s="7"/>
      <c r="IR252" s="3" t="s">
        <v>931</v>
      </c>
      <c r="IS252" s="3" t="s">
        <v>1654</v>
      </c>
      <c r="IT252" s="89"/>
    </row>
    <row r="253" spans="249:254" ht="12.75">
      <c r="IO253" s="3" t="s">
        <v>1689</v>
      </c>
      <c r="IP253" s="3" t="s">
        <v>1690</v>
      </c>
      <c r="IQ253" s="7"/>
      <c r="IR253" s="3" t="s">
        <v>931</v>
      </c>
      <c r="IS253" s="3" t="s">
        <v>1656</v>
      </c>
      <c r="IT253" s="3"/>
    </row>
    <row r="254" spans="249:254" ht="12.75">
      <c r="IO254" s="3" t="s">
        <v>1691</v>
      </c>
      <c r="IP254" s="3" t="s">
        <v>1692</v>
      </c>
      <c r="IQ254" s="7"/>
      <c r="IR254" s="3" t="s">
        <v>931</v>
      </c>
      <c r="IS254" s="3" t="s">
        <v>1658</v>
      </c>
      <c r="IT254" s="3"/>
    </row>
    <row r="255" spans="249:254" ht="12.75">
      <c r="IO255" s="3" t="s">
        <v>1693</v>
      </c>
      <c r="IP255" s="89" t="s">
        <v>1694</v>
      </c>
      <c r="IQ255" s="7"/>
      <c r="IR255" s="3" t="s">
        <v>931</v>
      </c>
      <c r="IS255" s="3" t="s">
        <v>1660</v>
      </c>
      <c r="IT255" s="3"/>
    </row>
    <row r="256" spans="249:254" ht="12.75">
      <c r="IO256" s="3" t="s">
        <v>1695</v>
      </c>
      <c r="IP256" s="89" t="s">
        <v>1696</v>
      </c>
      <c r="IQ256" s="7"/>
      <c r="IR256" s="3" t="s">
        <v>931</v>
      </c>
      <c r="IS256" s="3" t="s">
        <v>1662</v>
      </c>
      <c r="IT256" s="89"/>
    </row>
    <row r="257" spans="249:254" ht="12.75">
      <c r="IO257" s="3" t="s">
        <v>1697</v>
      </c>
      <c r="IP257" s="3" t="s">
        <v>1698</v>
      </c>
      <c r="IQ257" s="7"/>
      <c r="IR257" s="3" t="s">
        <v>932</v>
      </c>
      <c r="IS257" s="3" t="s">
        <v>1664</v>
      </c>
      <c r="IT257" s="89"/>
    </row>
    <row r="258" spans="249:254" ht="12.75">
      <c r="IO258" s="3" t="s">
        <v>1699</v>
      </c>
      <c r="IP258" s="89" t="s">
        <v>1700</v>
      </c>
      <c r="IQ258" s="7"/>
      <c r="IR258" s="3" t="s">
        <v>932</v>
      </c>
      <c r="IS258" s="3" t="s">
        <v>1666</v>
      </c>
      <c r="IT258" s="89"/>
    </row>
    <row r="259" spans="249:254" ht="12.75">
      <c r="IO259" s="3" t="s">
        <v>1701</v>
      </c>
      <c r="IP259" s="89" t="s">
        <v>1702</v>
      </c>
      <c r="IQ259" s="7"/>
      <c r="IR259" s="3" t="s">
        <v>933</v>
      </c>
      <c r="IS259" s="3" t="s">
        <v>1668</v>
      </c>
      <c r="IT259" s="89"/>
    </row>
    <row r="260" spans="249:254" ht="12.75">
      <c r="IO260" s="3" t="s">
        <v>1703</v>
      </c>
      <c r="IP260" s="3" t="s">
        <v>1704</v>
      </c>
      <c r="IQ260" s="7"/>
      <c r="IR260" s="3" t="s">
        <v>933</v>
      </c>
      <c r="IS260" s="3" t="s">
        <v>1670</v>
      </c>
      <c r="IT260" s="90"/>
    </row>
    <row r="261" spans="249:254" ht="12.75">
      <c r="IO261" s="3" t="s">
        <v>1705</v>
      </c>
      <c r="IP261" s="3" t="s">
        <v>1706</v>
      </c>
      <c r="IQ261" s="7"/>
      <c r="IR261" s="3" t="s">
        <v>933</v>
      </c>
      <c r="IS261" s="89" t="s">
        <v>1672</v>
      </c>
      <c r="IT261" s="89"/>
    </row>
    <row r="262" spans="249:254" ht="12.75">
      <c r="IO262" s="3" t="s">
        <v>1707</v>
      </c>
      <c r="IP262" s="3" t="s">
        <v>1708</v>
      </c>
      <c r="IQ262" s="7"/>
      <c r="IR262" s="3" t="s">
        <v>933</v>
      </c>
      <c r="IS262" s="3" t="s">
        <v>1674</v>
      </c>
      <c r="IT262" s="3"/>
    </row>
    <row r="263" spans="249:254" ht="12.75">
      <c r="IO263" s="3" t="s">
        <v>1709</v>
      </c>
      <c r="IP263" s="3" t="s">
        <v>1710</v>
      </c>
      <c r="IQ263" s="7"/>
      <c r="IR263" s="3" t="s">
        <v>933</v>
      </c>
      <c r="IS263" s="3" t="s">
        <v>1676</v>
      </c>
      <c r="IT263" s="3"/>
    </row>
    <row r="264" spans="249:254" ht="12.75">
      <c r="IO264" s="3" t="s">
        <v>1711</v>
      </c>
      <c r="IP264" s="3" t="s">
        <v>1712</v>
      </c>
      <c r="IQ264" s="7"/>
      <c r="IR264" s="3" t="s">
        <v>933</v>
      </c>
      <c r="IS264" s="3" t="s">
        <v>1678</v>
      </c>
      <c r="IT264" s="89"/>
    </row>
    <row r="265" spans="249:254" ht="12.75">
      <c r="IO265" s="3" t="s">
        <v>1713</v>
      </c>
      <c r="IP265" s="3" t="s">
        <v>1714</v>
      </c>
      <c r="IQ265" s="7"/>
      <c r="IR265" s="3" t="s">
        <v>933</v>
      </c>
      <c r="IS265" s="89" t="s">
        <v>1680</v>
      </c>
      <c r="IT265" s="89"/>
    </row>
    <row r="266" spans="249:254" ht="12.75">
      <c r="IO266" s="3" t="s">
        <v>1715</v>
      </c>
      <c r="IP266" s="3" t="s">
        <v>1716</v>
      </c>
      <c r="IQ266" s="7"/>
      <c r="IR266" s="3" t="s">
        <v>933</v>
      </c>
      <c r="IS266" s="3" t="s">
        <v>1682</v>
      </c>
      <c r="IT266" s="89"/>
    </row>
    <row r="267" spans="249:254" ht="12.75">
      <c r="IO267" s="3" t="s">
        <v>1717</v>
      </c>
      <c r="IP267" s="3" t="s">
        <v>1718</v>
      </c>
      <c r="IQ267" s="7"/>
      <c r="IR267" s="3" t="s">
        <v>933</v>
      </c>
      <c r="IS267" s="3" t="s">
        <v>1684</v>
      </c>
      <c r="IT267" s="3"/>
    </row>
    <row r="268" spans="249:254" ht="12.75">
      <c r="IO268" s="3" t="s">
        <v>1719</v>
      </c>
      <c r="IP268" s="3" t="s">
        <v>1720</v>
      </c>
      <c r="IQ268" s="7"/>
      <c r="IR268" s="3" t="s">
        <v>933</v>
      </c>
      <c r="IS268" s="3" t="s">
        <v>1686</v>
      </c>
      <c r="IT268" s="3"/>
    </row>
    <row r="269" spans="249:254" ht="12.75">
      <c r="IO269" s="3" t="s">
        <v>1721</v>
      </c>
      <c r="IP269" s="3" t="s">
        <v>1722</v>
      </c>
      <c r="IQ269" s="7"/>
      <c r="IR269" s="3" t="s">
        <v>933</v>
      </c>
      <c r="IS269" s="3" t="s">
        <v>1688</v>
      </c>
      <c r="IT269" s="3"/>
    </row>
    <row r="270" spans="249:254" ht="12.75">
      <c r="IO270" s="3" t="s">
        <v>1723</v>
      </c>
      <c r="IP270" s="89" t="s">
        <v>1724</v>
      </c>
      <c r="IQ270" s="7"/>
      <c r="IR270" s="3" t="s">
        <v>933</v>
      </c>
      <c r="IS270" s="3" t="s">
        <v>1690</v>
      </c>
      <c r="IT270" s="3"/>
    </row>
    <row r="271" spans="249:254" ht="12.75">
      <c r="IO271" s="3" t="s">
        <v>1725</v>
      </c>
      <c r="IP271" s="3" t="s">
        <v>1726</v>
      </c>
      <c r="IQ271" s="7"/>
      <c r="IR271" s="3" t="s">
        <v>933</v>
      </c>
      <c r="IS271" s="3" t="s">
        <v>1692</v>
      </c>
      <c r="IT271" s="3"/>
    </row>
    <row r="272" spans="249:254" ht="12.75">
      <c r="IO272" s="3" t="s">
        <v>1727</v>
      </c>
      <c r="IP272" s="3" t="s">
        <v>1728</v>
      </c>
      <c r="IQ272" s="7"/>
      <c r="IR272" s="3" t="s">
        <v>933</v>
      </c>
      <c r="IS272" s="89" t="s">
        <v>1694</v>
      </c>
      <c r="IT272" s="3"/>
    </row>
    <row r="273" spans="249:254" ht="12.75">
      <c r="IO273" s="3" t="s">
        <v>1729</v>
      </c>
      <c r="IP273" s="89" t="s">
        <v>1730</v>
      </c>
      <c r="IQ273" s="7"/>
      <c r="IR273" s="3" t="s">
        <v>933</v>
      </c>
      <c r="IS273" s="89" t="s">
        <v>1696</v>
      </c>
      <c r="IT273" s="3"/>
    </row>
    <row r="274" spans="249:254" ht="12.75">
      <c r="IO274" s="3" t="s">
        <v>1731</v>
      </c>
      <c r="IP274" s="3" t="s">
        <v>1732</v>
      </c>
      <c r="IQ274" s="7"/>
      <c r="IR274" s="3" t="s">
        <v>933</v>
      </c>
      <c r="IS274" s="3" t="s">
        <v>1698</v>
      </c>
      <c r="IT274" s="3"/>
    </row>
    <row r="275" spans="249:254" ht="12.75">
      <c r="IO275" s="3" t="s">
        <v>1733</v>
      </c>
      <c r="IP275" s="89" t="s">
        <v>1734</v>
      </c>
      <c r="IQ275" s="7"/>
      <c r="IR275" s="3" t="s">
        <v>933</v>
      </c>
      <c r="IS275" s="89" t="s">
        <v>1700</v>
      </c>
      <c r="IT275" s="3"/>
    </row>
    <row r="276" spans="249:254" ht="12.75">
      <c r="IO276" s="3" t="s">
        <v>1735</v>
      </c>
      <c r="IP276" s="3" t="s">
        <v>1736</v>
      </c>
      <c r="IQ276" s="7"/>
      <c r="IR276" s="3" t="s">
        <v>933</v>
      </c>
      <c r="IS276" s="89" t="s">
        <v>1702</v>
      </c>
      <c r="IT276" s="3"/>
    </row>
    <row r="277" spans="249:254" ht="12.75">
      <c r="IO277" s="3" t="s">
        <v>1737</v>
      </c>
      <c r="IP277" s="3" t="s">
        <v>1738</v>
      </c>
      <c r="IQ277" s="7"/>
      <c r="IR277" s="3" t="s">
        <v>933</v>
      </c>
      <c r="IS277" s="3" t="s">
        <v>1704</v>
      </c>
      <c r="IT277" s="89"/>
    </row>
    <row r="278" spans="249:254" ht="12.75">
      <c r="IO278" s="3" t="s">
        <v>1739</v>
      </c>
      <c r="IP278" s="3" t="s">
        <v>1740</v>
      </c>
      <c r="IQ278" s="7"/>
      <c r="IR278" s="3" t="s">
        <v>933</v>
      </c>
      <c r="IS278" s="3" t="s">
        <v>1706</v>
      </c>
      <c r="IT278" s="89"/>
    </row>
    <row r="279" spans="249:254" ht="12.75">
      <c r="IO279" s="3" t="s">
        <v>1741</v>
      </c>
      <c r="IP279" s="89" t="s">
        <v>1742</v>
      </c>
      <c r="IQ279" s="7"/>
      <c r="IR279" s="3" t="s">
        <v>933</v>
      </c>
      <c r="IS279" s="3" t="s">
        <v>1708</v>
      </c>
      <c r="IT279" s="89"/>
    </row>
    <row r="280" spans="249:254" ht="12.75">
      <c r="IO280" s="3" t="s">
        <v>1743</v>
      </c>
      <c r="IP280" s="3" t="s">
        <v>1744</v>
      </c>
      <c r="IQ280" s="7"/>
      <c r="IR280" s="3" t="s">
        <v>933</v>
      </c>
      <c r="IS280" s="3" t="s">
        <v>1710</v>
      </c>
      <c r="IT280" s="3"/>
    </row>
    <row r="281" spans="249:254" ht="12.75">
      <c r="IO281" s="3" t="s">
        <v>1745</v>
      </c>
      <c r="IP281" s="89" t="s">
        <v>1746</v>
      </c>
      <c r="IQ281" s="7"/>
      <c r="IR281" s="3" t="s">
        <v>933</v>
      </c>
      <c r="IS281" s="3" t="s">
        <v>1712</v>
      </c>
      <c r="IT281" s="89"/>
    </row>
    <row r="282" spans="249:254" ht="12.75">
      <c r="IO282" s="3" t="s">
        <v>1747</v>
      </c>
      <c r="IP282" s="3" t="s">
        <v>1748</v>
      </c>
      <c r="IQ282" s="7"/>
      <c r="IR282" s="3" t="s">
        <v>933</v>
      </c>
      <c r="IS282" s="3" t="s">
        <v>1714</v>
      </c>
      <c r="IT282" s="89"/>
    </row>
    <row r="283" spans="249:254" ht="12.75">
      <c r="IO283" s="3" t="s">
        <v>1749</v>
      </c>
      <c r="IP283" s="3" t="s">
        <v>1750</v>
      </c>
      <c r="IQ283" s="7"/>
      <c r="IR283" s="3" t="s">
        <v>933</v>
      </c>
      <c r="IS283" s="3" t="s">
        <v>1716</v>
      </c>
      <c r="IT283" s="3"/>
    </row>
    <row r="284" spans="249:254" ht="12.75">
      <c r="IO284" s="3" t="s">
        <v>1751</v>
      </c>
      <c r="IP284" s="3" t="s">
        <v>0</v>
      </c>
      <c r="IQ284" s="7"/>
      <c r="IR284" s="3" t="s">
        <v>934</v>
      </c>
      <c r="IS284" s="3" t="s">
        <v>1718</v>
      </c>
      <c r="IT284" s="89"/>
    </row>
    <row r="285" spans="249:254" ht="12.75">
      <c r="IO285" s="3" t="s">
        <v>1</v>
      </c>
      <c r="IP285" s="89" t="s">
        <v>2</v>
      </c>
      <c r="IQ285" s="7"/>
      <c r="IR285" s="3" t="s">
        <v>934</v>
      </c>
      <c r="IS285" s="3" t="s">
        <v>1720</v>
      </c>
      <c r="IT285" s="3"/>
    </row>
    <row r="286" spans="249:254" ht="12.75">
      <c r="IO286" s="3" t="s">
        <v>3</v>
      </c>
      <c r="IP286" s="3" t="s">
        <v>4</v>
      </c>
      <c r="IQ286" s="7"/>
      <c r="IR286" s="3" t="s">
        <v>934</v>
      </c>
      <c r="IS286" s="3" t="s">
        <v>1722</v>
      </c>
      <c r="IT286" s="3"/>
    </row>
    <row r="287" spans="249:254" ht="12.75">
      <c r="IO287" s="3" t="s">
        <v>5</v>
      </c>
      <c r="IP287" s="3" t="s">
        <v>6</v>
      </c>
      <c r="IQ287" s="7"/>
      <c r="IR287" s="3" t="s">
        <v>934</v>
      </c>
      <c r="IS287" s="89" t="s">
        <v>1724</v>
      </c>
      <c r="IT287" s="89"/>
    </row>
    <row r="288" spans="249:254" ht="12.75">
      <c r="IO288" s="3" t="s">
        <v>7</v>
      </c>
      <c r="IP288" s="3" t="s">
        <v>1625</v>
      </c>
      <c r="IQ288" s="7"/>
      <c r="IR288" s="3" t="s">
        <v>934</v>
      </c>
      <c r="IS288" s="3" t="s">
        <v>1726</v>
      </c>
      <c r="IT288" s="3"/>
    </row>
    <row r="289" spans="249:254" ht="12.75">
      <c r="IO289" s="3" t="s">
        <v>9</v>
      </c>
      <c r="IP289" s="3" t="s">
        <v>10</v>
      </c>
      <c r="IQ289" s="7"/>
      <c r="IR289" s="3" t="s">
        <v>934</v>
      </c>
      <c r="IS289" s="3" t="s">
        <v>1728</v>
      </c>
      <c r="IT289" s="88"/>
    </row>
    <row r="290" spans="249:254" ht="12.75">
      <c r="IO290" s="3" t="s">
        <v>11</v>
      </c>
      <c r="IP290" s="89" t="s">
        <v>12</v>
      </c>
      <c r="IQ290" s="7"/>
      <c r="IR290" s="3" t="s">
        <v>934</v>
      </c>
      <c r="IS290" s="89" t="s">
        <v>1730</v>
      </c>
      <c r="IT290" s="3"/>
    </row>
    <row r="291" spans="249:254" ht="12.75">
      <c r="IO291" s="3" t="s">
        <v>13</v>
      </c>
      <c r="IP291" s="3" t="s">
        <v>14</v>
      </c>
      <c r="IQ291" s="7"/>
      <c r="IR291" s="3" t="s">
        <v>934</v>
      </c>
      <c r="IS291" s="3" t="s">
        <v>1732</v>
      </c>
      <c r="IT291" s="89"/>
    </row>
    <row r="292" spans="249:254" ht="12.75">
      <c r="IO292" s="3" t="s">
        <v>15</v>
      </c>
      <c r="IP292" s="3" t="s">
        <v>16</v>
      </c>
      <c r="IQ292" s="7"/>
      <c r="IR292" s="3" t="s">
        <v>934</v>
      </c>
      <c r="IS292" s="89" t="s">
        <v>1734</v>
      </c>
      <c r="IT292" s="3"/>
    </row>
    <row r="293" spans="249:254" ht="12.75">
      <c r="IO293" s="3" t="s">
        <v>17</v>
      </c>
      <c r="IP293" s="3" t="s">
        <v>18</v>
      </c>
      <c r="IQ293" s="7"/>
      <c r="IR293" s="3" t="s">
        <v>934</v>
      </c>
      <c r="IS293" s="3" t="s">
        <v>1736</v>
      </c>
      <c r="IT293" s="89"/>
    </row>
    <row r="294" spans="249:254" ht="12.75">
      <c r="IO294" s="3" t="s">
        <v>19</v>
      </c>
      <c r="IP294" s="3" t="s">
        <v>20</v>
      </c>
      <c r="IQ294" s="7"/>
      <c r="IR294" s="3" t="s">
        <v>934</v>
      </c>
      <c r="IS294" s="3" t="s">
        <v>1738</v>
      </c>
      <c r="IT294" s="88"/>
    </row>
    <row r="295" spans="249:254" ht="12.75">
      <c r="IO295" s="3" t="s">
        <v>21</v>
      </c>
      <c r="IP295" s="3" t="s">
        <v>22</v>
      </c>
      <c r="IQ295" s="7"/>
      <c r="IR295" s="3" t="s">
        <v>934</v>
      </c>
      <c r="IS295" s="3" t="s">
        <v>1740</v>
      </c>
      <c r="IT295" s="3"/>
    </row>
    <row r="296" spans="249:254" ht="12.75">
      <c r="IO296" s="3" t="s">
        <v>23</v>
      </c>
      <c r="IP296" s="3" t="s">
        <v>24</v>
      </c>
      <c r="IQ296" s="7"/>
      <c r="IR296" s="3" t="s">
        <v>934</v>
      </c>
      <c r="IS296" s="89" t="s">
        <v>1742</v>
      </c>
      <c r="IT296" s="89"/>
    </row>
    <row r="297" spans="249:254" ht="12.75">
      <c r="IO297" s="3" t="s">
        <v>25</v>
      </c>
      <c r="IP297" s="3" t="s">
        <v>26</v>
      </c>
      <c r="IQ297" s="7"/>
      <c r="IR297" s="3" t="s">
        <v>934</v>
      </c>
      <c r="IS297" s="3" t="s">
        <v>1744</v>
      </c>
      <c r="IT297" s="3"/>
    </row>
    <row r="298" spans="249:254" ht="12.75">
      <c r="IO298" s="3" t="s">
        <v>27</v>
      </c>
      <c r="IP298" s="3" t="s">
        <v>28</v>
      </c>
      <c r="IQ298" s="7"/>
      <c r="IR298" s="3" t="s">
        <v>934</v>
      </c>
      <c r="IS298" s="89" t="s">
        <v>1746</v>
      </c>
      <c r="IT298" s="3"/>
    </row>
    <row r="299" spans="249:254" ht="12.75">
      <c r="IO299" s="3" t="s">
        <v>29</v>
      </c>
      <c r="IP299" s="89" t="s">
        <v>30</v>
      </c>
      <c r="IQ299" s="7"/>
      <c r="IR299" s="3" t="s">
        <v>934</v>
      </c>
      <c r="IS299" s="3" t="s">
        <v>1748</v>
      </c>
      <c r="IT299" s="3"/>
    </row>
    <row r="300" spans="249:254" ht="12.75">
      <c r="IO300" s="3" t="s">
        <v>31</v>
      </c>
      <c r="IP300" s="3" t="s">
        <v>32</v>
      </c>
      <c r="IQ300" s="7"/>
      <c r="IR300" s="3" t="s">
        <v>934</v>
      </c>
      <c r="IS300" s="3" t="s">
        <v>1750</v>
      </c>
      <c r="IT300" s="3"/>
    </row>
    <row r="301" spans="249:254" ht="12.75">
      <c r="IO301" s="3" t="s">
        <v>33</v>
      </c>
      <c r="IP301" s="89" t="s">
        <v>34</v>
      </c>
      <c r="IQ301" s="7"/>
      <c r="IR301" s="3" t="s">
        <v>934</v>
      </c>
      <c r="IS301" s="3" t="s">
        <v>0</v>
      </c>
      <c r="IT301" s="3"/>
    </row>
    <row r="302" spans="249:254" ht="12.75">
      <c r="IO302" s="3" t="s">
        <v>35</v>
      </c>
      <c r="IP302" s="3" t="s">
        <v>36</v>
      </c>
      <c r="IQ302" s="7"/>
      <c r="IR302" s="3" t="s">
        <v>934</v>
      </c>
      <c r="IS302" s="89" t="s">
        <v>2</v>
      </c>
      <c r="IT302" s="3"/>
    </row>
    <row r="303" spans="249:254" ht="12.75">
      <c r="IO303" s="3" t="s">
        <v>37</v>
      </c>
      <c r="IP303" s="89" t="s">
        <v>38</v>
      </c>
      <c r="IQ303" s="7"/>
      <c r="IR303" s="3" t="s">
        <v>935</v>
      </c>
      <c r="IS303" s="3" t="s">
        <v>4</v>
      </c>
      <c r="IT303" s="89"/>
    </row>
    <row r="304" spans="249:254" ht="12.75">
      <c r="IO304" s="3" t="s">
        <v>39</v>
      </c>
      <c r="IP304" s="3" t="s">
        <v>40</v>
      </c>
      <c r="IQ304" s="7"/>
      <c r="IR304" s="3" t="s">
        <v>935</v>
      </c>
      <c r="IS304" s="3" t="s">
        <v>6</v>
      </c>
      <c r="IT304" s="89"/>
    </row>
    <row r="305" spans="249:254" ht="12.75">
      <c r="IO305" s="3" t="s">
        <v>41</v>
      </c>
      <c r="IP305" s="89" t="s">
        <v>42</v>
      </c>
      <c r="IQ305" s="7"/>
      <c r="IR305" s="3" t="s">
        <v>935</v>
      </c>
      <c r="IS305" s="3" t="s">
        <v>8</v>
      </c>
      <c r="IT305" s="3"/>
    </row>
    <row r="306" spans="249:254" ht="12.75">
      <c r="IO306" s="3" t="s">
        <v>43</v>
      </c>
      <c r="IP306" s="3" t="s">
        <v>44</v>
      </c>
      <c r="IQ306" s="7"/>
      <c r="IR306" s="3" t="s">
        <v>935</v>
      </c>
      <c r="IS306" s="3" t="s">
        <v>10</v>
      </c>
      <c r="IT306" s="3"/>
    </row>
    <row r="307" spans="249:254" ht="12.75">
      <c r="IO307" s="3" t="s">
        <v>45</v>
      </c>
      <c r="IP307" s="89" t="s">
        <v>46</v>
      </c>
      <c r="IQ307" s="7"/>
      <c r="IR307" s="3" t="s">
        <v>935</v>
      </c>
      <c r="IS307" s="89" t="s">
        <v>12</v>
      </c>
      <c r="IT307" s="3"/>
    </row>
    <row r="308" spans="249:254" ht="12.75">
      <c r="IO308" s="3" t="s">
        <v>47</v>
      </c>
      <c r="IP308" s="89" t="s">
        <v>48</v>
      </c>
      <c r="IQ308" s="7"/>
      <c r="IR308" s="3" t="s">
        <v>935</v>
      </c>
      <c r="IS308" s="3" t="s">
        <v>14</v>
      </c>
      <c r="IT308" s="89"/>
    </row>
    <row r="309" spans="249:254" ht="12.75">
      <c r="IO309" s="3" t="s">
        <v>49</v>
      </c>
      <c r="IP309" s="3" t="s">
        <v>50</v>
      </c>
      <c r="IQ309" s="7"/>
      <c r="IR309" s="3" t="s">
        <v>935</v>
      </c>
      <c r="IS309" s="3" t="s">
        <v>16</v>
      </c>
      <c r="IT309" s="89"/>
    </row>
    <row r="310" spans="249:254" ht="12.75">
      <c r="IO310" s="3" t="s">
        <v>51</v>
      </c>
      <c r="IP310" s="3" t="s">
        <v>52</v>
      </c>
      <c r="IQ310" s="7"/>
      <c r="IR310" s="3" t="s">
        <v>935</v>
      </c>
      <c r="IS310" s="3" t="s">
        <v>18</v>
      </c>
      <c r="IT310" s="89"/>
    </row>
    <row r="311" spans="249:254" ht="12.75">
      <c r="IO311" s="3" t="s">
        <v>53</v>
      </c>
      <c r="IP311" s="3" t="s">
        <v>54</v>
      </c>
      <c r="IQ311" s="7"/>
      <c r="IR311" s="3" t="s">
        <v>935</v>
      </c>
      <c r="IS311" s="3" t="s">
        <v>20</v>
      </c>
      <c r="IT311" s="3"/>
    </row>
    <row r="312" spans="249:254" ht="12.75">
      <c r="IO312" s="3" t="s">
        <v>99</v>
      </c>
      <c r="IP312" s="89" t="s">
        <v>100</v>
      </c>
      <c r="IQ312" s="7"/>
      <c r="IR312" s="3" t="s">
        <v>935</v>
      </c>
      <c r="IS312" s="3" t="s">
        <v>22</v>
      </c>
      <c r="IT312" s="3"/>
    </row>
    <row r="313" spans="249:254" ht="12.75">
      <c r="IO313" s="3" t="s">
        <v>101</v>
      </c>
      <c r="IP313" s="3" t="s">
        <v>102</v>
      </c>
      <c r="IQ313" s="7"/>
      <c r="IR313" s="3" t="s">
        <v>935</v>
      </c>
      <c r="IS313" s="3" t="s">
        <v>24</v>
      </c>
      <c r="IT313" s="3"/>
    </row>
    <row r="314" spans="249:254" ht="12.75">
      <c r="IO314" s="3" t="s">
        <v>103</v>
      </c>
      <c r="IP314" s="3" t="s">
        <v>104</v>
      </c>
      <c r="IQ314" s="7"/>
      <c r="IR314" s="3" t="s">
        <v>935</v>
      </c>
      <c r="IS314" s="3" t="s">
        <v>26</v>
      </c>
      <c r="IT314" s="89"/>
    </row>
    <row r="315" spans="249:254" ht="12.75">
      <c r="IO315" s="3" t="s">
        <v>105</v>
      </c>
      <c r="IP315" s="3" t="s">
        <v>106</v>
      </c>
      <c r="IQ315" s="7"/>
      <c r="IR315" s="3" t="s">
        <v>936</v>
      </c>
      <c r="IS315" s="3" t="s">
        <v>28</v>
      </c>
      <c r="IT315" s="89"/>
    </row>
    <row r="316" spans="249:254" ht="12.75">
      <c r="IO316" s="3" t="s">
        <v>107</v>
      </c>
      <c r="IP316" s="3" t="s">
        <v>108</v>
      </c>
      <c r="IQ316" s="7"/>
      <c r="IR316" s="3" t="s">
        <v>936</v>
      </c>
      <c r="IS316" s="89" t="s">
        <v>30</v>
      </c>
      <c r="IT316" s="3"/>
    </row>
    <row r="317" spans="249:254" ht="12.75">
      <c r="IO317" s="3" t="s">
        <v>109</v>
      </c>
      <c r="IP317" s="3" t="s">
        <v>110</v>
      </c>
      <c r="IQ317" s="7"/>
      <c r="IR317" s="3" t="s">
        <v>936</v>
      </c>
      <c r="IS317" s="3" t="s">
        <v>32</v>
      </c>
      <c r="IT317" s="3"/>
    </row>
    <row r="318" spans="249:254" ht="12.75">
      <c r="IO318" s="3" t="s">
        <v>111</v>
      </c>
      <c r="IP318" s="3" t="s">
        <v>112</v>
      </c>
      <c r="IQ318" s="7"/>
      <c r="IR318" s="3" t="s">
        <v>936</v>
      </c>
      <c r="IS318" s="89" t="s">
        <v>34</v>
      </c>
      <c r="IT318" s="3"/>
    </row>
    <row r="319" spans="249:254" ht="12.75">
      <c r="IO319" s="3" t="s">
        <v>113</v>
      </c>
      <c r="IP319" s="89" t="s">
        <v>114</v>
      </c>
      <c r="IQ319" s="7"/>
      <c r="IR319" s="3" t="s">
        <v>936</v>
      </c>
      <c r="IS319" s="3" t="s">
        <v>36</v>
      </c>
      <c r="IT319" s="89"/>
    </row>
    <row r="320" spans="249:254" ht="12.75">
      <c r="IO320" s="3" t="s">
        <v>115</v>
      </c>
      <c r="IP320" s="3" t="s">
        <v>116</v>
      </c>
      <c r="IQ320" s="7"/>
      <c r="IR320" s="3" t="s">
        <v>936</v>
      </c>
      <c r="IS320" s="89" t="s">
        <v>38</v>
      </c>
      <c r="IT320" s="88"/>
    </row>
    <row r="321" spans="249:254" ht="12.75">
      <c r="IO321" s="3" t="s">
        <v>117</v>
      </c>
      <c r="IP321" s="3" t="s">
        <v>118</v>
      </c>
      <c r="IQ321" s="7"/>
      <c r="IR321" s="3" t="s">
        <v>936</v>
      </c>
      <c r="IS321" s="3" t="s">
        <v>40</v>
      </c>
      <c r="IT321" s="89"/>
    </row>
    <row r="322" spans="249:254" ht="12.75">
      <c r="IO322" s="3" t="s">
        <v>119</v>
      </c>
      <c r="IP322" s="89" t="s">
        <v>120</v>
      </c>
      <c r="IQ322" s="7"/>
      <c r="IR322" s="3" t="s">
        <v>936</v>
      </c>
      <c r="IS322" s="89" t="s">
        <v>42</v>
      </c>
      <c r="IT322" s="3"/>
    </row>
    <row r="323" spans="249:254" ht="12.75">
      <c r="IO323" s="3" t="s">
        <v>121</v>
      </c>
      <c r="IP323" s="3" t="s">
        <v>122</v>
      </c>
      <c r="IQ323" s="7"/>
      <c r="IR323" s="3" t="s">
        <v>936</v>
      </c>
      <c r="IS323" s="3" t="s">
        <v>44</v>
      </c>
      <c r="IT323" s="3"/>
    </row>
    <row r="324" spans="249:254" ht="12.75">
      <c r="IO324" s="3" t="s">
        <v>123</v>
      </c>
      <c r="IP324" s="89" t="s">
        <v>124</v>
      </c>
      <c r="IQ324" s="7"/>
      <c r="IR324" s="3" t="s">
        <v>936</v>
      </c>
      <c r="IS324" s="89" t="s">
        <v>46</v>
      </c>
      <c r="IT324" s="89"/>
    </row>
    <row r="325" spans="249:254" ht="12.75">
      <c r="IO325" s="3" t="s">
        <v>125</v>
      </c>
      <c r="IP325" s="3" t="s">
        <v>126</v>
      </c>
      <c r="IQ325" s="7"/>
      <c r="IR325" s="3" t="s">
        <v>936</v>
      </c>
      <c r="IS325" s="89" t="s">
        <v>48</v>
      </c>
      <c r="IT325" s="3"/>
    </row>
    <row r="326" spans="249:254" ht="12.75">
      <c r="IO326" s="3" t="s">
        <v>127</v>
      </c>
      <c r="IP326" s="3" t="s">
        <v>128</v>
      </c>
      <c r="IQ326" s="7"/>
      <c r="IR326" s="3" t="s">
        <v>936</v>
      </c>
      <c r="IS326" s="3" t="s">
        <v>50</v>
      </c>
      <c r="IT326" s="3"/>
    </row>
    <row r="327" spans="249:254" ht="12.75">
      <c r="IO327" s="3" t="s">
        <v>129</v>
      </c>
      <c r="IP327" s="89" t="s">
        <v>130</v>
      </c>
      <c r="IQ327" s="7"/>
      <c r="IR327" s="3" t="s">
        <v>936</v>
      </c>
      <c r="IS327" s="3" t="s">
        <v>52</v>
      </c>
      <c r="IT327" s="3"/>
    </row>
    <row r="328" spans="249:254" ht="12.75">
      <c r="IO328" s="3" t="s">
        <v>131</v>
      </c>
      <c r="IP328" s="3" t="s">
        <v>132</v>
      </c>
      <c r="IQ328" s="7"/>
      <c r="IR328" s="3" t="s">
        <v>936</v>
      </c>
      <c r="IS328" s="3" t="s">
        <v>54</v>
      </c>
      <c r="IT328" s="89"/>
    </row>
    <row r="329" spans="249:254" ht="12.75">
      <c r="IO329" s="3" t="s">
        <v>133</v>
      </c>
      <c r="IP329" s="3" t="s">
        <v>134</v>
      </c>
      <c r="IQ329" s="7"/>
      <c r="IR329" s="3" t="s">
        <v>937</v>
      </c>
      <c r="IS329" s="89" t="s">
        <v>56</v>
      </c>
      <c r="IT329" s="3"/>
    </row>
    <row r="330" spans="249:254" ht="12.75">
      <c r="IO330" s="3" t="s">
        <v>135</v>
      </c>
      <c r="IP330" s="89" t="s">
        <v>136</v>
      </c>
      <c r="IQ330" s="7"/>
      <c r="IR330" s="3" t="s">
        <v>937</v>
      </c>
      <c r="IS330" s="89" t="s">
        <v>58</v>
      </c>
      <c r="IT330" s="3"/>
    </row>
    <row r="331" spans="249:254" ht="12.75">
      <c r="IO331" s="3" t="s">
        <v>137</v>
      </c>
      <c r="IP331" s="3" t="s">
        <v>138</v>
      </c>
      <c r="IQ331" s="7"/>
      <c r="IR331" s="3" t="s">
        <v>937</v>
      </c>
      <c r="IS331" s="89" t="s">
        <v>60</v>
      </c>
      <c r="IT331" s="3"/>
    </row>
    <row r="332" spans="249:254" ht="12.75">
      <c r="IO332" s="3" t="s">
        <v>139</v>
      </c>
      <c r="IP332" s="3" t="s">
        <v>140</v>
      </c>
      <c r="IQ332" s="7"/>
      <c r="IR332" s="3" t="s">
        <v>937</v>
      </c>
      <c r="IS332" s="89" t="s">
        <v>62</v>
      </c>
      <c r="IT332" s="3"/>
    </row>
    <row r="333" spans="249:254" ht="12.75">
      <c r="IO333" s="3" t="s">
        <v>141</v>
      </c>
      <c r="IP333" s="3" t="s">
        <v>142</v>
      </c>
      <c r="IQ333" s="7"/>
      <c r="IR333" s="3" t="s">
        <v>937</v>
      </c>
      <c r="IS333" s="89" t="s">
        <v>64</v>
      </c>
      <c r="IT333" s="3"/>
    </row>
    <row r="334" spans="249:254" ht="12.75">
      <c r="IO334" s="3" t="s">
        <v>143</v>
      </c>
      <c r="IP334" s="3" t="s">
        <v>144</v>
      </c>
      <c r="IQ334" s="7"/>
      <c r="IR334" s="3" t="s">
        <v>937</v>
      </c>
      <c r="IS334" s="88" t="s">
        <v>66</v>
      </c>
      <c r="IT334" s="88"/>
    </row>
    <row r="335" spans="249:254" ht="12.75">
      <c r="IO335" s="3" t="s">
        <v>145</v>
      </c>
      <c r="IP335" s="3" t="s">
        <v>146</v>
      </c>
      <c r="IQ335" s="7"/>
      <c r="IR335" s="3" t="s">
        <v>937</v>
      </c>
      <c r="IS335" s="89" t="s">
        <v>68</v>
      </c>
      <c r="IT335" s="3"/>
    </row>
    <row r="336" spans="249:254" ht="12.75">
      <c r="IO336" s="3" t="s">
        <v>147</v>
      </c>
      <c r="IP336" s="3" t="s">
        <v>148</v>
      </c>
      <c r="IQ336" s="7"/>
      <c r="IR336" s="3" t="s">
        <v>937</v>
      </c>
      <c r="IS336" s="89" t="s">
        <v>70</v>
      </c>
      <c r="IT336" s="3"/>
    </row>
    <row r="337" spans="249:254" ht="12.75">
      <c r="IO337" s="3" t="s">
        <v>149</v>
      </c>
      <c r="IP337" s="89" t="s">
        <v>150</v>
      </c>
      <c r="IQ337" s="7"/>
      <c r="IR337" s="3" t="s">
        <v>937</v>
      </c>
      <c r="IS337" s="89" t="s">
        <v>72</v>
      </c>
      <c r="IT337" s="89"/>
    </row>
    <row r="338" spans="249:254" ht="12.75">
      <c r="IO338" s="3" t="s">
        <v>151</v>
      </c>
      <c r="IP338" s="89" t="s">
        <v>152</v>
      </c>
      <c r="IQ338" s="7"/>
      <c r="IR338" s="3" t="s">
        <v>937</v>
      </c>
      <c r="IS338" s="89" t="s">
        <v>74</v>
      </c>
      <c r="IT338" s="89"/>
    </row>
    <row r="339" spans="249:254" ht="12.75">
      <c r="IO339" s="3" t="s">
        <v>153</v>
      </c>
      <c r="IP339" s="3" t="s">
        <v>154</v>
      </c>
      <c r="IQ339" s="7"/>
      <c r="IR339" s="3" t="s">
        <v>937</v>
      </c>
      <c r="IS339" s="89" t="s">
        <v>76</v>
      </c>
      <c r="IT339" s="3"/>
    </row>
    <row r="340" spans="249:254" ht="12.75">
      <c r="IO340" s="3" t="s">
        <v>155</v>
      </c>
      <c r="IP340" s="3" t="s">
        <v>156</v>
      </c>
      <c r="IQ340" s="7"/>
      <c r="IR340" s="3" t="s">
        <v>937</v>
      </c>
      <c r="IS340" s="89" t="s">
        <v>78</v>
      </c>
      <c r="IT340" s="90"/>
    </row>
    <row r="341" spans="249:254" ht="12.75">
      <c r="IO341" s="3" t="s">
        <v>157</v>
      </c>
      <c r="IP341" s="89" t="s">
        <v>158</v>
      </c>
      <c r="IQ341" s="7"/>
      <c r="IR341" s="3" t="s">
        <v>937</v>
      </c>
      <c r="IS341" s="89" t="s">
        <v>80</v>
      </c>
      <c r="IT341" s="3"/>
    </row>
    <row r="342" spans="249:254" ht="12.75">
      <c r="IO342" s="3" t="s">
        <v>159</v>
      </c>
      <c r="IP342" s="3" t="s">
        <v>160</v>
      </c>
      <c r="IQ342" s="7"/>
      <c r="IR342" s="3" t="s">
        <v>937</v>
      </c>
      <c r="IS342" s="89" t="s">
        <v>82</v>
      </c>
      <c r="IT342" s="89"/>
    </row>
    <row r="343" spans="249:254" ht="12.75">
      <c r="IO343" s="3" t="s">
        <v>161</v>
      </c>
      <c r="IP343" s="3" t="s">
        <v>162</v>
      </c>
      <c r="IQ343" s="7"/>
      <c r="IR343" s="3" t="s">
        <v>937</v>
      </c>
      <c r="IS343" s="89" t="s">
        <v>84</v>
      </c>
      <c r="IT343" s="89"/>
    </row>
    <row r="344" spans="249:254" ht="12.75">
      <c r="IO344" s="3" t="s">
        <v>163</v>
      </c>
      <c r="IP344" s="3" t="s">
        <v>164</v>
      </c>
      <c r="IQ344" s="7"/>
      <c r="IR344" s="3" t="s">
        <v>937</v>
      </c>
      <c r="IS344" s="89" t="s">
        <v>86</v>
      </c>
      <c r="IT344" s="89"/>
    </row>
    <row r="345" spans="249:254" ht="12.75">
      <c r="IO345" s="3" t="s">
        <v>165</v>
      </c>
      <c r="IP345" s="3" t="s">
        <v>166</v>
      </c>
      <c r="IQ345" s="7"/>
      <c r="IR345" s="3" t="s">
        <v>937</v>
      </c>
      <c r="IS345" s="89" t="s">
        <v>88</v>
      </c>
      <c r="IT345" s="89"/>
    </row>
    <row r="346" spans="249:254" ht="12.75">
      <c r="IO346" s="3" t="s">
        <v>167</v>
      </c>
      <c r="IP346" s="3" t="s">
        <v>168</v>
      </c>
      <c r="IQ346" s="7"/>
      <c r="IR346" s="3" t="s">
        <v>937</v>
      </c>
      <c r="IS346" s="89" t="s">
        <v>90</v>
      </c>
      <c r="IT346" s="3"/>
    </row>
    <row r="347" spans="249:254" ht="12.75">
      <c r="IO347" s="3" t="s">
        <v>169</v>
      </c>
      <c r="IP347" s="3" t="s">
        <v>170</v>
      </c>
      <c r="IQ347" s="7"/>
      <c r="IR347" s="3" t="s">
        <v>937</v>
      </c>
      <c r="IS347" s="89" t="s">
        <v>92</v>
      </c>
      <c r="IT347" s="3"/>
    </row>
    <row r="348" spans="249:254" ht="12.75">
      <c r="IO348" s="3" t="s">
        <v>171</v>
      </c>
      <c r="IP348" s="3" t="s">
        <v>172</v>
      </c>
      <c r="IQ348" s="7"/>
      <c r="IR348" s="3" t="s">
        <v>937</v>
      </c>
      <c r="IS348" s="88" t="s">
        <v>94</v>
      </c>
      <c r="IT348" s="3"/>
    </row>
    <row r="349" spans="249:254" ht="12.75">
      <c r="IO349" s="3" t="s">
        <v>173</v>
      </c>
      <c r="IP349" s="3" t="s">
        <v>174</v>
      </c>
      <c r="IQ349" s="7"/>
      <c r="IR349" s="3" t="s">
        <v>937</v>
      </c>
      <c r="IS349" s="88" t="s">
        <v>96</v>
      </c>
      <c r="IT349" s="3"/>
    </row>
    <row r="350" spans="249:254" ht="12.75">
      <c r="IO350" s="3" t="s">
        <v>175</v>
      </c>
      <c r="IP350" s="3" t="s">
        <v>176</v>
      </c>
      <c r="IQ350" s="7"/>
      <c r="IR350" s="3" t="s">
        <v>937</v>
      </c>
      <c r="IS350" s="88" t="s">
        <v>98</v>
      </c>
      <c r="IT350" s="3"/>
    </row>
    <row r="351" spans="249:254" ht="12.75">
      <c r="IO351" s="3" t="s">
        <v>177</v>
      </c>
      <c r="IP351" s="3" t="s">
        <v>178</v>
      </c>
      <c r="IQ351" s="7"/>
      <c r="IR351" s="3" t="s">
        <v>938</v>
      </c>
      <c r="IS351" s="89" t="s">
        <v>100</v>
      </c>
      <c r="IT351" s="3"/>
    </row>
    <row r="352" spans="249:254" ht="12.75">
      <c r="IO352" s="3" t="s">
        <v>179</v>
      </c>
      <c r="IP352" s="89" t="s">
        <v>180</v>
      </c>
      <c r="IQ352" s="7"/>
      <c r="IR352" s="3" t="s">
        <v>938</v>
      </c>
      <c r="IS352" s="3" t="s">
        <v>102</v>
      </c>
      <c r="IT352" s="89"/>
    </row>
    <row r="353" spans="249:254" ht="12.75">
      <c r="IO353" s="3" t="s">
        <v>181</v>
      </c>
      <c r="IP353" s="3" t="s">
        <v>182</v>
      </c>
      <c r="IQ353" s="7"/>
      <c r="IR353" s="3" t="s">
        <v>938</v>
      </c>
      <c r="IS353" s="3" t="s">
        <v>104</v>
      </c>
      <c r="IT353" s="3"/>
    </row>
    <row r="354" spans="249:254" ht="12.75">
      <c r="IO354" s="3" t="s">
        <v>183</v>
      </c>
      <c r="IP354" s="3" t="s">
        <v>184</v>
      </c>
      <c r="IQ354" s="7"/>
      <c r="IR354" s="3" t="s">
        <v>938</v>
      </c>
      <c r="IS354" s="3" t="s">
        <v>106</v>
      </c>
      <c r="IT354" s="3"/>
    </row>
    <row r="355" spans="249:254" ht="12.75">
      <c r="IO355" s="3" t="s">
        <v>185</v>
      </c>
      <c r="IP355" s="3" t="s">
        <v>186</v>
      </c>
      <c r="IQ355" s="7"/>
      <c r="IR355" s="3" t="s">
        <v>938</v>
      </c>
      <c r="IS355" s="3" t="s">
        <v>108</v>
      </c>
      <c r="IT355" s="3"/>
    </row>
    <row r="356" spans="249:254" ht="12.75">
      <c r="IO356" s="3" t="s">
        <v>193</v>
      </c>
      <c r="IP356" s="3" t="s">
        <v>194</v>
      </c>
      <c r="IQ356" s="7"/>
      <c r="IR356" s="3" t="s">
        <v>938</v>
      </c>
      <c r="IS356" s="3" t="s">
        <v>110</v>
      </c>
      <c r="IT356" s="3"/>
    </row>
    <row r="357" spans="249:254" ht="12.75">
      <c r="IO357" s="3" t="s">
        <v>195</v>
      </c>
      <c r="IP357" s="89" t="s">
        <v>196</v>
      </c>
      <c r="IQ357" s="7"/>
      <c r="IR357" s="3" t="s">
        <v>938</v>
      </c>
      <c r="IS357" s="3" t="s">
        <v>112</v>
      </c>
      <c r="IT357" s="89"/>
    </row>
    <row r="358" spans="249:254" ht="12.75">
      <c r="IO358" s="3" t="s">
        <v>197</v>
      </c>
      <c r="IP358" s="3" t="s">
        <v>198</v>
      </c>
      <c r="IQ358" s="7"/>
      <c r="IR358" s="3" t="s">
        <v>938</v>
      </c>
      <c r="IS358" s="89" t="s">
        <v>114</v>
      </c>
      <c r="IT358" s="3"/>
    </row>
    <row r="359" spans="249:254" ht="12.75">
      <c r="IO359" s="3" t="s">
        <v>199</v>
      </c>
      <c r="IP359" s="3" t="s">
        <v>200</v>
      </c>
      <c r="IQ359" s="7"/>
      <c r="IR359" s="3" t="s">
        <v>938</v>
      </c>
      <c r="IS359" s="3" t="s">
        <v>116</v>
      </c>
      <c r="IT359" s="3"/>
    </row>
    <row r="360" spans="249:254" ht="12.75">
      <c r="IO360" s="3" t="s">
        <v>201</v>
      </c>
      <c r="IP360" s="3" t="s">
        <v>202</v>
      </c>
      <c r="IQ360" s="7"/>
      <c r="IR360" s="3" t="s">
        <v>938</v>
      </c>
      <c r="IS360" s="3" t="s">
        <v>118</v>
      </c>
      <c r="IT360" s="3"/>
    </row>
    <row r="361" spans="249:254" ht="12.75">
      <c r="IO361" s="3" t="s">
        <v>203</v>
      </c>
      <c r="IP361" s="3" t="s">
        <v>204</v>
      </c>
      <c r="IQ361" s="7"/>
      <c r="IR361" s="3" t="s">
        <v>938</v>
      </c>
      <c r="IS361" s="89" t="s">
        <v>120</v>
      </c>
      <c r="IT361" s="89"/>
    </row>
    <row r="362" spans="249:254" ht="12.75">
      <c r="IO362" s="3" t="s">
        <v>205</v>
      </c>
      <c r="IP362" s="3" t="s">
        <v>206</v>
      </c>
      <c r="IQ362" s="7"/>
      <c r="IR362" s="3" t="s">
        <v>938</v>
      </c>
      <c r="IS362" s="3" t="s">
        <v>122</v>
      </c>
      <c r="IT362" s="3"/>
    </row>
    <row r="363" spans="249:254" ht="12.75">
      <c r="IO363" s="3" t="s">
        <v>207</v>
      </c>
      <c r="IP363" s="3" t="s">
        <v>208</v>
      </c>
      <c r="IQ363" s="7"/>
      <c r="IR363" s="3" t="s">
        <v>938</v>
      </c>
      <c r="IS363" s="89" t="s">
        <v>124</v>
      </c>
      <c r="IT363" s="3"/>
    </row>
    <row r="364" spans="249:254" ht="12.75">
      <c r="IO364" s="3" t="s">
        <v>209</v>
      </c>
      <c r="IP364" s="3" t="s">
        <v>210</v>
      </c>
      <c r="IQ364" s="7"/>
      <c r="IR364" s="3" t="s">
        <v>938</v>
      </c>
      <c r="IS364" s="3" t="s">
        <v>126</v>
      </c>
      <c r="IT364" s="3"/>
    </row>
    <row r="365" spans="249:254" ht="12.75">
      <c r="IO365" s="3" t="s">
        <v>211</v>
      </c>
      <c r="IP365" s="89" t="s">
        <v>212</v>
      </c>
      <c r="IQ365" s="7"/>
      <c r="IR365" s="3" t="s">
        <v>938</v>
      </c>
      <c r="IS365" s="3" t="s">
        <v>128</v>
      </c>
      <c r="IT365" s="3"/>
    </row>
    <row r="366" spans="249:254" ht="12.75">
      <c r="IO366" s="3" t="s">
        <v>213</v>
      </c>
      <c r="IP366" s="3" t="s">
        <v>214</v>
      </c>
      <c r="IQ366" s="7"/>
      <c r="IR366" s="3" t="s">
        <v>938</v>
      </c>
      <c r="IS366" s="89" t="s">
        <v>130</v>
      </c>
      <c r="IT366" s="3"/>
    </row>
    <row r="367" spans="249:254" ht="12.75">
      <c r="IO367" s="3" t="s">
        <v>215</v>
      </c>
      <c r="IP367" s="3" t="s">
        <v>216</v>
      </c>
      <c r="IQ367" s="7"/>
      <c r="IR367" s="3" t="s">
        <v>938</v>
      </c>
      <c r="IS367" s="3" t="s">
        <v>132</v>
      </c>
      <c r="IT367" s="3"/>
    </row>
    <row r="368" spans="249:254" ht="12.75">
      <c r="IO368" s="3" t="s">
        <v>219</v>
      </c>
      <c r="IP368" s="89" t="s">
        <v>220</v>
      </c>
      <c r="IQ368" s="7"/>
      <c r="IR368" s="3" t="s">
        <v>938</v>
      </c>
      <c r="IS368" s="3" t="s">
        <v>134</v>
      </c>
      <c r="IT368" s="3"/>
    </row>
    <row r="369" spans="249:254" ht="12.75">
      <c r="IO369" s="3" t="s">
        <v>221</v>
      </c>
      <c r="IP369" s="3" t="s">
        <v>222</v>
      </c>
      <c r="IQ369" s="7"/>
      <c r="IR369" s="3" t="s">
        <v>938</v>
      </c>
      <c r="IS369" s="89" t="s">
        <v>136</v>
      </c>
      <c r="IT369" s="3"/>
    </row>
    <row r="370" spans="249:254" ht="12.75">
      <c r="IO370" s="3" t="s">
        <v>223</v>
      </c>
      <c r="IP370" s="3" t="s">
        <v>224</v>
      </c>
      <c r="IQ370" s="7"/>
      <c r="IR370" s="3" t="s">
        <v>938</v>
      </c>
      <c r="IS370" s="3" t="s">
        <v>138</v>
      </c>
      <c r="IT370" s="89"/>
    </row>
    <row r="371" spans="249:254" ht="12.75">
      <c r="IO371" s="3" t="s">
        <v>225</v>
      </c>
      <c r="IP371" s="89" t="s">
        <v>226</v>
      </c>
      <c r="IQ371" s="7"/>
      <c r="IR371" s="3" t="s">
        <v>938</v>
      </c>
      <c r="IS371" s="3" t="s">
        <v>140</v>
      </c>
      <c r="IT371" s="89"/>
    </row>
    <row r="372" spans="249:254" ht="12.75">
      <c r="IO372" s="3" t="s">
        <v>227</v>
      </c>
      <c r="IP372" s="3" t="s">
        <v>228</v>
      </c>
      <c r="IQ372" s="7"/>
      <c r="IR372" s="3" t="s">
        <v>938</v>
      </c>
      <c r="IS372" s="3" t="s">
        <v>142</v>
      </c>
      <c r="IT372" s="89"/>
    </row>
    <row r="373" spans="249:254" ht="12.75">
      <c r="IO373" s="3" t="s">
        <v>229</v>
      </c>
      <c r="IP373" s="3" t="s">
        <v>230</v>
      </c>
      <c r="IQ373" s="7"/>
      <c r="IR373" s="3" t="s">
        <v>938</v>
      </c>
      <c r="IS373" s="3" t="s">
        <v>144</v>
      </c>
      <c r="IT373" s="89"/>
    </row>
    <row r="374" spans="249:254" ht="12.75">
      <c r="IO374" s="3" t="s">
        <v>231</v>
      </c>
      <c r="IP374" s="3" t="s">
        <v>232</v>
      </c>
      <c r="IQ374" s="7"/>
      <c r="IR374" s="3" t="s">
        <v>938</v>
      </c>
      <c r="IS374" s="3" t="s">
        <v>146</v>
      </c>
      <c r="IT374" s="3"/>
    </row>
    <row r="375" spans="249:254" ht="12.75">
      <c r="IO375" s="3" t="s">
        <v>233</v>
      </c>
      <c r="IP375" s="3" t="s">
        <v>234</v>
      </c>
      <c r="IQ375" s="7"/>
      <c r="IR375" s="3" t="s">
        <v>938</v>
      </c>
      <c r="IS375" s="3" t="s">
        <v>148</v>
      </c>
      <c r="IT375" s="89"/>
    </row>
    <row r="376" spans="249:254" ht="12.75">
      <c r="IO376" s="3" t="s">
        <v>235</v>
      </c>
      <c r="IP376" s="89" t="s">
        <v>236</v>
      </c>
      <c r="IQ376" s="7"/>
      <c r="IR376" s="3" t="s">
        <v>938</v>
      </c>
      <c r="IS376" s="89" t="s">
        <v>150</v>
      </c>
      <c r="IT376" s="3"/>
    </row>
    <row r="377" spans="249:254" ht="12.75">
      <c r="IO377" s="3" t="s">
        <v>237</v>
      </c>
      <c r="IP377" s="3" t="s">
        <v>238</v>
      </c>
      <c r="IQ377" s="7"/>
      <c r="IR377" s="3" t="s">
        <v>938</v>
      </c>
      <c r="IS377" s="89" t="s">
        <v>152</v>
      </c>
      <c r="IT377" s="89"/>
    </row>
    <row r="378" spans="249:254" ht="12.75">
      <c r="IO378" s="3" t="s">
        <v>239</v>
      </c>
      <c r="IP378" s="3" t="s">
        <v>240</v>
      </c>
      <c r="IQ378" s="7"/>
      <c r="IR378" s="3" t="s">
        <v>939</v>
      </c>
      <c r="IS378" s="3" t="s">
        <v>154</v>
      </c>
      <c r="IT378" s="3"/>
    </row>
    <row r="379" spans="249:254" ht="12.75">
      <c r="IO379" s="3" t="s">
        <v>241</v>
      </c>
      <c r="IP379" s="3" t="s">
        <v>242</v>
      </c>
      <c r="IQ379" s="7"/>
      <c r="IR379" s="3" t="s">
        <v>939</v>
      </c>
      <c r="IS379" s="3" t="s">
        <v>156</v>
      </c>
      <c r="IT379" s="3"/>
    </row>
    <row r="380" spans="249:254" ht="12.75">
      <c r="IO380" s="3" t="s">
        <v>243</v>
      </c>
      <c r="IP380" s="3" t="s">
        <v>244</v>
      </c>
      <c r="IQ380" s="7"/>
      <c r="IR380" s="3" t="s">
        <v>939</v>
      </c>
      <c r="IS380" s="89" t="s">
        <v>158</v>
      </c>
      <c r="IT380" s="89"/>
    </row>
    <row r="381" spans="249:254" ht="12.75">
      <c r="IO381" s="3" t="s">
        <v>245</v>
      </c>
      <c r="IP381" s="3" t="s">
        <v>246</v>
      </c>
      <c r="IQ381" s="7"/>
      <c r="IR381" s="3" t="s">
        <v>939</v>
      </c>
      <c r="IS381" s="3" t="s">
        <v>160</v>
      </c>
      <c r="IT381" s="3"/>
    </row>
    <row r="382" spans="249:254" ht="12.75">
      <c r="IO382" s="3" t="s">
        <v>247</v>
      </c>
      <c r="IP382" s="3" t="s">
        <v>248</v>
      </c>
      <c r="IQ382" s="7"/>
      <c r="IR382" s="3" t="s">
        <v>939</v>
      </c>
      <c r="IS382" s="3" t="s">
        <v>162</v>
      </c>
      <c r="IT382" s="3"/>
    </row>
    <row r="383" spans="249:254" ht="12.75">
      <c r="IO383" s="3" t="s">
        <v>249</v>
      </c>
      <c r="IP383" s="89" t="s">
        <v>250</v>
      </c>
      <c r="IQ383" s="7"/>
      <c r="IR383" s="3" t="s">
        <v>939</v>
      </c>
      <c r="IS383" s="3" t="s">
        <v>164</v>
      </c>
      <c r="IT383" s="3"/>
    </row>
    <row r="384" spans="249:254" ht="12.75">
      <c r="IO384" s="3" t="s">
        <v>251</v>
      </c>
      <c r="IP384" s="3" t="s">
        <v>252</v>
      </c>
      <c r="IQ384" s="7"/>
      <c r="IR384" s="3" t="s">
        <v>939</v>
      </c>
      <c r="IS384" s="3" t="s">
        <v>166</v>
      </c>
      <c r="IT384" s="3"/>
    </row>
    <row r="385" spans="249:254" ht="12.75">
      <c r="IO385" s="3" t="s">
        <v>253</v>
      </c>
      <c r="IP385" s="3" t="s">
        <v>254</v>
      </c>
      <c r="IQ385" s="7"/>
      <c r="IR385" s="3" t="s">
        <v>939</v>
      </c>
      <c r="IS385" s="3" t="s">
        <v>168</v>
      </c>
      <c r="IT385" s="3"/>
    </row>
    <row r="386" spans="249:254" ht="12.75">
      <c r="IO386" s="3" t="s">
        <v>255</v>
      </c>
      <c r="IP386" s="3" t="s">
        <v>256</v>
      </c>
      <c r="IQ386" s="7"/>
      <c r="IR386" s="3" t="s">
        <v>939</v>
      </c>
      <c r="IS386" s="3" t="s">
        <v>170</v>
      </c>
      <c r="IT386" s="89"/>
    </row>
    <row r="387" spans="249:254" ht="12.75">
      <c r="IO387" s="3" t="s">
        <v>257</v>
      </c>
      <c r="IP387" s="3" t="s">
        <v>258</v>
      </c>
      <c r="IQ387" s="7"/>
      <c r="IR387" s="3" t="s">
        <v>939</v>
      </c>
      <c r="IS387" s="3" t="s">
        <v>172</v>
      </c>
      <c r="IT387" s="3"/>
    </row>
    <row r="388" spans="249:254" ht="12.75">
      <c r="IO388" s="3" t="s">
        <v>259</v>
      </c>
      <c r="IP388" s="3" t="s">
        <v>260</v>
      </c>
      <c r="IQ388" s="7"/>
      <c r="IR388" s="3" t="s">
        <v>939</v>
      </c>
      <c r="IS388" s="3" t="s">
        <v>174</v>
      </c>
      <c r="IT388" s="88"/>
    </row>
    <row r="389" spans="249:254" ht="12.75">
      <c r="IO389" s="3" t="s">
        <v>261</v>
      </c>
      <c r="IP389" s="3" t="s">
        <v>262</v>
      </c>
      <c r="IQ389" s="7"/>
      <c r="IR389" s="3" t="s">
        <v>939</v>
      </c>
      <c r="IS389" s="3" t="s">
        <v>176</v>
      </c>
      <c r="IT389" s="89"/>
    </row>
    <row r="390" spans="249:254" ht="12.75">
      <c r="IO390" s="3" t="s">
        <v>263</v>
      </c>
      <c r="IP390" s="3" t="s">
        <v>264</v>
      </c>
      <c r="IQ390" s="7"/>
      <c r="IR390" s="3" t="s">
        <v>939</v>
      </c>
      <c r="IS390" s="3" t="s">
        <v>178</v>
      </c>
      <c r="IT390" s="3"/>
    </row>
    <row r="391" spans="249:254" ht="12.75">
      <c r="IO391" s="3" t="s">
        <v>265</v>
      </c>
      <c r="IP391" s="3" t="s">
        <v>266</v>
      </c>
      <c r="IQ391" s="7"/>
      <c r="IR391" s="3" t="s">
        <v>939</v>
      </c>
      <c r="IS391" s="89" t="s">
        <v>180</v>
      </c>
      <c r="IT391" s="3"/>
    </row>
    <row r="392" spans="249:254" ht="12.75">
      <c r="IO392" s="3" t="s">
        <v>267</v>
      </c>
      <c r="IP392" s="3" t="s">
        <v>268</v>
      </c>
      <c r="IQ392" s="7"/>
      <c r="IR392" s="3" t="s">
        <v>182</v>
      </c>
      <c r="IS392" s="3" t="s">
        <v>182</v>
      </c>
      <c r="IT392" s="89"/>
    </row>
    <row r="393" spans="249:254" ht="12.75">
      <c r="IO393" s="3" t="s">
        <v>269</v>
      </c>
      <c r="IP393" s="3" t="s">
        <v>270</v>
      </c>
      <c r="IQ393" s="7"/>
      <c r="IR393" s="3" t="s">
        <v>940</v>
      </c>
      <c r="IS393" s="3" t="s">
        <v>184</v>
      </c>
      <c r="IT393" s="89"/>
    </row>
    <row r="394" spans="249:254" ht="12.75">
      <c r="IO394" s="3" t="s">
        <v>271</v>
      </c>
      <c r="IP394" s="3" t="s">
        <v>272</v>
      </c>
      <c r="IQ394" s="7"/>
      <c r="IR394" s="3" t="s">
        <v>940</v>
      </c>
      <c r="IS394" s="3" t="s">
        <v>186</v>
      </c>
      <c r="IT394" s="3"/>
    </row>
    <row r="395" spans="249:254" ht="12.75">
      <c r="IO395" s="3" t="s">
        <v>273</v>
      </c>
      <c r="IP395" s="89" t="s">
        <v>274</v>
      </c>
      <c r="IQ395" s="7"/>
      <c r="IR395" s="3" t="s">
        <v>940</v>
      </c>
      <c r="IS395" s="3" t="s">
        <v>194</v>
      </c>
      <c r="IT395" s="89"/>
    </row>
    <row r="396" spans="249:254" ht="12.75">
      <c r="IO396" s="3" t="s">
        <v>275</v>
      </c>
      <c r="IP396" s="3" t="s">
        <v>276</v>
      </c>
      <c r="IQ396" s="7"/>
      <c r="IR396" s="3" t="s">
        <v>940</v>
      </c>
      <c r="IS396" s="89" t="s">
        <v>196</v>
      </c>
      <c r="IT396" s="89"/>
    </row>
    <row r="397" spans="249:254" ht="12.75">
      <c r="IO397" s="3" t="s">
        <v>277</v>
      </c>
      <c r="IP397" s="3" t="s">
        <v>278</v>
      </c>
      <c r="IQ397" s="7"/>
      <c r="IR397" s="3" t="s">
        <v>940</v>
      </c>
      <c r="IS397" s="3" t="s">
        <v>198</v>
      </c>
      <c r="IT397" s="3"/>
    </row>
    <row r="398" spans="249:254" ht="12.75">
      <c r="IO398" s="3" t="s">
        <v>279</v>
      </c>
      <c r="IP398" s="3" t="s">
        <v>280</v>
      </c>
      <c r="IQ398" s="7"/>
      <c r="IR398" s="3" t="s">
        <v>940</v>
      </c>
      <c r="IS398" s="3" t="s">
        <v>200</v>
      </c>
      <c r="IT398" s="3"/>
    </row>
    <row r="399" spans="249:254" ht="12.75">
      <c r="IO399" s="3" t="s">
        <v>281</v>
      </c>
      <c r="IP399" s="3" t="s">
        <v>282</v>
      </c>
      <c r="IQ399" s="7"/>
      <c r="IR399" s="3" t="s">
        <v>940</v>
      </c>
      <c r="IS399" s="3" t="s">
        <v>202</v>
      </c>
      <c r="IT399" s="3"/>
    </row>
    <row r="400" spans="249:254" ht="12.75">
      <c r="IO400" s="3" t="s">
        <v>283</v>
      </c>
      <c r="IP400" s="89" t="s">
        <v>284</v>
      </c>
      <c r="IQ400" s="7"/>
      <c r="IR400" s="3" t="s">
        <v>940</v>
      </c>
      <c r="IS400" s="3" t="s">
        <v>204</v>
      </c>
      <c r="IT400" s="3"/>
    </row>
    <row r="401" spans="249:254" ht="12.75">
      <c r="IO401" s="3" t="s">
        <v>285</v>
      </c>
      <c r="IP401" s="3" t="s">
        <v>286</v>
      </c>
      <c r="IQ401" s="7"/>
      <c r="IR401" s="3" t="s">
        <v>940</v>
      </c>
      <c r="IS401" s="3" t="s">
        <v>206</v>
      </c>
      <c r="IT401" s="3"/>
    </row>
    <row r="402" spans="249:254" ht="12.75">
      <c r="IO402" s="3" t="s">
        <v>287</v>
      </c>
      <c r="IP402" s="3" t="s">
        <v>288</v>
      </c>
      <c r="IQ402" s="7"/>
      <c r="IR402" s="3" t="s">
        <v>940</v>
      </c>
      <c r="IS402" s="3" t="s">
        <v>208</v>
      </c>
      <c r="IT402" s="89"/>
    </row>
    <row r="403" spans="249:254" ht="12.75">
      <c r="IO403" s="3" t="s">
        <v>289</v>
      </c>
      <c r="IP403" s="3" t="s">
        <v>290</v>
      </c>
      <c r="IQ403" s="7"/>
      <c r="IR403" s="3" t="s">
        <v>940</v>
      </c>
      <c r="IS403" s="3" t="s">
        <v>210</v>
      </c>
      <c r="IT403" s="89"/>
    </row>
    <row r="404" spans="249:254" ht="12.75">
      <c r="IO404" s="3" t="s">
        <v>291</v>
      </c>
      <c r="IP404" s="3" t="s">
        <v>292</v>
      </c>
      <c r="IQ404" s="7"/>
      <c r="IR404" s="3" t="s">
        <v>940</v>
      </c>
      <c r="IS404" s="89" t="s">
        <v>212</v>
      </c>
      <c r="IT404" s="3"/>
    </row>
    <row r="405" spans="249:254" ht="12.75">
      <c r="IO405" s="3" t="s">
        <v>293</v>
      </c>
      <c r="IP405" s="3" t="s">
        <v>1624</v>
      </c>
      <c r="IQ405" s="7"/>
      <c r="IR405" s="3" t="s">
        <v>940</v>
      </c>
      <c r="IS405" s="3" t="s">
        <v>214</v>
      </c>
      <c r="IT405" s="89"/>
    </row>
    <row r="406" spans="249:254" ht="12.75">
      <c r="IO406" s="3" t="s">
        <v>294</v>
      </c>
      <c r="IP406" s="3" t="s">
        <v>295</v>
      </c>
      <c r="IQ406" s="7"/>
      <c r="IR406" s="3" t="s">
        <v>940</v>
      </c>
      <c r="IS406" s="3" t="s">
        <v>216</v>
      </c>
      <c r="IT406" s="3"/>
    </row>
    <row r="407" spans="249:254" ht="12.75">
      <c r="IO407" s="3" t="s">
        <v>296</v>
      </c>
      <c r="IP407" s="3" t="s">
        <v>297</v>
      </c>
      <c r="IQ407" s="7"/>
      <c r="IR407" s="3" t="s">
        <v>940</v>
      </c>
      <c r="IS407" s="89" t="s">
        <v>220</v>
      </c>
      <c r="IT407" s="3"/>
    </row>
    <row r="408" spans="249:254" ht="12.75">
      <c r="IO408" s="3" t="s">
        <v>298</v>
      </c>
      <c r="IP408" s="88" t="s">
        <v>299</v>
      </c>
      <c r="IQ408" s="7"/>
      <c r="IR408" s="3" t="s">
        <v>940</v>
      </c>
      <c r="IS408" s="3" t="s">
        <v>222</v>
      </c>
      <c r="IT408" s="3"/>
    </row>
    <row r="409" spans="249:254" ht="12.75">
      <c r="IO409" s="3" t="s">
        <v>300</v>
      </c>
      <c r="IP409" s="3" t="s">
        <v>301</v>
      </c>
      <c r="IQ409" s="7"/>
      <c r="IR409" s="3" t="s">
        <v>940</v>
      </c>
      <c r="IS409" s="3" t="s">
        <v>224</v>
      </c>
      <c r="IT409" s="89"/>
    </row>
    <row r="410" spans="249:254" ht="12.75">
      <c r="IO410" s="3" t="s">
        <v>302</v>
      </c>
      <c r="IP410" s="3" t="s">
        <v>303</v>
      </c>
      <c r="IQ410" s="7"/>
      <c r="IR410" s="3" t="s">
        <v>940</v>
      </c>
      <c r="IS410" s="89" t="s">
        <v>226</v>
      </c>
      <c r="IT410" s="3"/>
    </row>
    <row r="411" spans="249:254" ht="12.75">
      <c r="IO411" s="3" t="s">
        <v>304</v>
      </c>
      <c r="IP411" s="3" t="s">
        <v>305</v>
      </c>
      <c r="IQ411" s="7"/>
      <c r="IR411" s="3" t="s">
        <v>940</v>
      </c>
      <c r="IS411" s="3" t="s">
        <v>228</v>
      </c>
      <c r="IT411" s="3"/>
    </row>
    <row r="412" spans="249:254" ht="12.75">
      <c r="IO412" s="3" t="s">
        <v>306</v>
      </c>
      <c r="IP412" s="89" t="s">
        <v>307</v>
      </c>
      <c r="IQ412" s="7"/>
      <c r="IR412" s="3" t="s">
        <v>940</v>
      </c>
      <c r="IS412" s="3" t="s">
        <v>230</v>
      </c>
      <c r="IT412" s="3"/>
    </row>
    <row r="413" spans="249:254" ht="12.75">
      <c r="IO413" s="3" t="s">
        <v>308</v>
      </c>
      <c r="IP413" s="89" t="s">
        <v>309</v>
      </c>
      <c r="IQ413" s="7"/>
      <c r="IR413" s="3" t="s">
        <v>940</v>
      </c>
      <c r="IS413" s="3" t="s">
        <v>232</v>
      </c>
      <c r="IT413" s="89"/>
    </row>
    <row r="414" spans="249:254" ht="12.75">
      <c r="IO414" s="3" t="s">
        <v>310</v>
      </c>
      <c r="IP414" s="89" t="s">
        <v>311</v>
      </c>
      <c r="IQ414" s="7"/>
      <c r="IR414" s="3" t="s">
        <v>940</v>
      </c>
      <c r="IS414" s="3" t="s">
        <v>234</v>
      </c>
      <c r="IT414" s="89"/>
    </row>
    <row r="415" spans="249:254" ht="12.75">
      <c r="IO415" s="3" t="s">
        <v>312</v>
      </c>
      <c r="IP415" s="3" t="s">
        <v>313</v>
      </c>
      <c r="IQ415" s="7"/>
      <c r="IR415" s="3" t="s">
        <v>940</v>
      </c>
      <c r="IS415" s="89" t="s">
        <v>236</v>
      </c>
      <c r="IT415" s="89"/>
    </row>
    <row r="416" spans="249:254" ht="12.75">
      <c r="IO416" s="3" t="s">
        <v>314</v>
      </c>
      <c r="IP416" s="3" t="s">
        <v>315</v>
      </c>
      <c r="IQ416" s="7"/>
      <c r="IR416" s="3" t="s">
        <v>940</v>
      </c>
      <c r="IS416" s="3" t="s">
        <v>238</v>
      </c>
      <c r="IT416" s="89"/>
    </row>
    <row r="417" spans="249:254" ht="12.75">
      <c r="IO417" s="3" t="s">
        <v>316</v>
      </c>
      <c r="IP417" s="3" t="s">
        <v>319</v>
      </c>
      <c r="IQ417" s="7"/>
      <c r="IR417" s="3" t="s">
        <v>940</v>
      </c>
      <c r="IS417" s="3" t="s">
        <v>240</v>
      </c>
      <c r="IT417" s="3"/>
    </row>
    <row r="418" spans="249:254" ht="12.75">
      <c r="IO418" s="3" t="s">
        <v>320</v>
      </c>
      <c r="IP418" s="3" t="s">
        <v>321</v>
      </c>
      <c r="IQ418" s="7"/>
      <c r="IR418" s="3" t="s">
        <v>940</v>
      </c>
      <c r="IS418" s="3" t="s">
        <v>242</v>
      </c>
      <c r="IT418" s="89"/>
    </row>
    <row r="419" spans="249:254" ht="12.75">
      <c r="IO419" s="3" t="s">
        <v>322</v>
      </c>
      <c r="IP419" s="88" t="s">
        <v>1144</v>
      </c>
      <c r="IQ419" s="7"/>
      <c r="IR419" s="3" t="s">
        <v>940</v>
      </c>
      <c r="IS419" s="3" t="s">
        <v>244</v>
      </c>
      <c r="IT419" s="3"/>
    </row>
    <row r="420" spans="249:254" ht="12.75">
      <c r="IO420" s="3" t="s">
        <v>323</v>
      </c>
      <c r="IP420" s="3" t="s">
        <v>324</v>
      </c>
      <c r="IQ420" s="7"/>
      <c r="IR420" s="3" t="s">
        <v>940</v>
      </c>
      <c r="IS420" s="3" t="s">
        <v>246</v>
      </c>
      <c r="IT420" s="3"/>
    </row>
    <row r="421" spans="249:254" ht="12.75">
      <c r="IO421" s="3" t="s">
        <v>325</v>
      </c>
      <c r="IP421" s="3" t="s">
        <v>326</v>
      </c>
      <c r="IQ421" s="7"/>
      <c r="IR421" s="3" t="s">
        <v>940</v>
      </c>
      <c r="IS421" s="3" t="s">
        <v>248</v>
      </c>
      <c r="IT421" s="3"/>
    </row>
    <row r="422" spans="249:254" ht="12.75">
      <c r="IO422" s="3" t="s">
        <v>327</v>
      </c>
      <c r="IP422" s="89" t="s">
        <v>328</v>
      </c>
      <c r="IQ422" s="7"/>
      <c r="IR422" s="3" t="s">
        <v>940</v>
      </c>
      <c r="IS422" s="89" t="s">
        <v>250</v>
      </c>
      <c r="IT422" s="3"/>
    </row>
    <row r="423" spans="249:254" ht="12.75">
      <c r="IO423" s="3" t="s">
        <v>329</v>
      </c>
      <c r="IP423" s="3" t="s">
        <v>330</v>
      </c>
      <c r="IQ423" s="7"/>
      <c r="IR423" s="3" t="s">
        <v>940</v>
      </c>
      <c r="IS423" s="3" t="s">
        <v>252</v>
      </c>
      <c r="IT423" s="3"/>
    </row>
    <row r="424" spans="249:254" ht="12.75">
      <c r="IO424" s="3" t="s">
        <v>331</v>
      </c>
      <c r="IP424" s="3" t="s">
        <v>332</v>
      </c>
      <c r="IQ424" s="7"/>
      <c r="IR424" s="3" t="s">
        <v>940</v>
      </c>
      <c r="IS424" s="3" t="s">
        <v>254</v>
      </c>
      <c r="IT424" s="89"/>
    </row>
    <row r="425" spans="249:254" ht="12.75">
      <c r="IO425" s="3" t="s">
        <v>333</v>
      </c>
      <c r="IP425" s="3" t="s">
        <v>334</v>
      </c>
      <c r="IQ425" s="7"/>
      <c r="IR425" s="3" t="s">
        <v>940</v>
      </c>
      <c r="IS425" s="3" t="s">
        <v>256</v>
      </c>
      <c r="IT425" s="89"/>
    </row>
    <row r="426" spans="249:254" ht="12.75">
      <c r="IO426" s="3" t="s">
        <v>335</v>
      </c>
      <c r="IP426" s="3" t="s">
        <v>336</v>
      </c>
      <c r="IQ426" s="7"/>
      <c r="IR426" s="3" t="s">
        <v>940</v>
      </c>
      <c r="IS426" s="3" t="s">
        <v>258</v>
      </c>
      <c r="IT426" s="89"/>
    </row>
    <row r="427" spans="249:254" ht="12.75">
      <c r="IO427" s="3" t="s">
        <v>337</v>
      </c>
      <c r="IP427" s="89" t="s">
        <v>1626</v>
      </c>
      <c r="IQ427" s="7"/>
      <c r="IR427" s="3" t="s">
        <v>940</v>
      </c>
      <c r="IS427" s="3" t="s">
        <v>260</v>
      </c>
      <c r="IT427" s="3"/>
    </row>
    <row r="428" spans="249:254" ht="12.75">
      <c r="IO428" s="3" t="s">
        <v>338</v>
      </c>
      <c r="IP428" s="3" t="s">
        <v>339</v>
      </c>
      <c r="IQ428" s="7"/>
      <c r="IR428" s="3" t="s">
        <v>940</v>
      </c>
      <c r="IS428" s="3" t="s">
        <v>262</v>
      </c>
      <c r="IT428" s="89"/>
    </row>
    <row r="429" spans="249:254" ht="12.75">
      <c r="IO429" s="3" t="s">
        <v>340</v>
      </c>
      <c r="IP429" s="3" t="s">
        <v>341</v>
      </c>
      <c r="IQ429" s="7"/>
      <c r="IR429" s="3" t="s">
        <v>940</v>
      </c>
      <c r="IS429" s="3" t="s">
        <v>264</v>
      </c>
      <c r="IT429" s="3"/>
    </row>
    <row r="430" spans="249:254" ht="12.75">
      <c r="IO430" s="3" t="s">
        <v>342</v>
      </c>
      <c r="IP430" s="3" t="s">
        <v>343</v>
      </c>
      <c r="IQ430" s="7"/>
      <c r="IR430" s="3"/>
      <c r="IS430" s="3"/>
      <c r="IT430" s="3"/>
    </row>
    <row r="431" spans="249:254" ht="12.75">
      <c r="IO431" s="3" t="s">
        <v>344</v>
      </c>
      <c r="IP431" s="3" t="s">
        <v>345</v>
      </c>
      <c r="IQ431" s="7"/>
      <c r="IR431" s="3" t="s">
        <v>940</v>
      </c>
      <c r="IS431" s="3" t="s">
        <v>266</v>
      </c>
      <c r="IT431" s="88"/>
    </row>
    <row r="432" spans="249:254" ht="12.75">
      <c r="IO432" s="3" t="s">
        <v>346</v>
      </c>
      <c r="IP432" s="3" t="s">
        <v>347</v>
      </c>
      <c r="IQ432" s="7"/>
      <c r="IR432" s="3" t="s">
        <v>940</v>
      </c>
      <c r="IS432" s="3" t="s">
        <v>268</v>
      </c>
      <c r="IT432" s="3"/>
    </row>
    <row r="433" spans="249:254" ht="12.75">
      <c r="IO433" s="3" t="s">
        <v>348</v>
      </c>
      <c r="IP433" s="3" t="s">
        <v>349</v>
      </c>
      <c r="IQ433" s="7"/>
      <c r="IR433" s="3" t="s">
        <v>940</v>
      </c>
      <c r="IS433" s="3" t="s">
        <v>270</v>
      </c>
      <c r="IT433" s="89"/>
    </row>
    <row r="434" spans="249:254" ht="12.75">
      <c r="IO434" s="3" t="s">
        <v>350</v>
      </c>
      <c r="IP434" s="3" t="s">
        <v>351</v>
      </c>
      <c r="IQ434" s="7"/>
      <c r="IR434" s="3" t="s">
        <v>940</v>
      </c>
      <c r="IS434" s="3" t="s">
        <v>272</v>
      </c>
      <c r="IT434" s="3"/>
    </row>
    <row r="435" spans="249:254" ht="12.75">
      <c r="IO435" s="3" t="s">
        <v>352</v>
      </c>
      <c r="IP435" s="89" t="s">
        <v>353</v>
      </c>
      <c r="IQ435" s="7"/>
      <c r="IR435" s="3" t="s">
        <v>940</v>
      </c>
      <c r="IS435" s="89" t="s">
        <v>274</v>
      </c>
      <c r="IT435" s="3"/>
    </row>
    <row r="436" spans="249:254" ht="12.75">
      <c r="IO436" s="3" t="s">
        <v>354</v>
      </c>
      <c r="IP436" s="3" t="s">
        <v>355</v>
      </c>
      <c r="IQ436" s="7"/>
      <c r="IR436" s="3" t="s">
        <v>940</v>
      </c>
      <c r="IS436" s="3" t="s">
        <v>276</v>
      </c>
      <c r="IT436" s="89"/>
    </row>
    <row r="437" spans="249:254" ht="12.75">
      <c r="IO437" s="3" t="s">
        <v>356</v>
      </c>
      <c r="IP437" s="89" t="s">
        <v>357</v>
      </c>
      <c r="IQ437" s="7"/>
      <c r="IR437" s="3" t="s">
        <v>940</v>
      </c>
      <c r="IS437" s="3" t="s">
        <v>278</v>
      </c>
      <c r="IT437" s="3"/>
    </row>
    <row r="438" spans="249:254" ht="12.75">
      <c r="IO438" s="3" t="s">
        <v>358</v>
      </c>
      <c r="IP438" s="89" t="s">
        <v>359</v>
      </c>
      <c r="IQ438" s="7"/>
      <c r="IR438" s="3" t="s">
        <v>940</v>
      </c>
      <c r="IS438" s="3" t="s">
        <v>280</v>
      </c>
      <c r="IT438" s="89"/>
    </row>
    <row r="439" spans="249:254" ht="12.75">
      <c r="IO439" s="3" t="s">
        <v>360</v>
      </c>
      <c r="IP439" s="89" t="s">
        <v>361</v>
      </c>
      <c r="IQ439" s="7"/>
      <c r="IR439" s="3" t="s">
        <v>940</v>
      </c>
      <c r="IS439" s="3" t="s">
        <v>282</v>
      </c>
      <c r="IT439" s="89"/>
    </row>
    <row r="440" spans="249:254" ht="12.75">
      <c r="IO440" s="3" t="s">
        <v>362</v>
      </c>
      <c r="IP440" s="3" t="s">
        <v>363</v>
      </c>
      <c r="IQ440" s="7"/>
      <c r="IR440" s="3" t="s">
        <v>940</v>
      </c>
      <c r="IS440" s="89" t="s">
        <v>284</v>
      </c>
      <c r="IT440" s="3"/>
    </row>
    <row r="441" spans="249:254" ht="12.75">
      <c r="IO441" s="3" t="s">
        <v>364</v>
      </c>
      <c r="IP441" s="3" t="s">
        <v>365</v>
      </c>
      <c r="IQ441" s="7"/>
      <c r="IR441" s="3" t="s">
        <v>940</v>
      </c>
      <c r="IS441" s="3" t="s">
        <v>286</v>
      </c>
      <c r="IT441" s="3"/>
    </row>
    <row r="442" spans="249:254" ht="12.75">
      <c r="IO442" s="3" t="s">
        <v>366</v>
      </c>
      <c r="IP442" s="3" t="s">
        <v>367</v>
      </c>
      <c r="IQ442" s="7"/>
      <c r="IR442" s="3" t="s">
        <v>941</v>
      </c>
      <c r="IS442" s="3" t="s">
        <v>288</v>
      </c>
      <c r="IT442" s="3"/>
    </row>
    <row r="443" spans="249:254" ht="12.75">
      <c r="IO443" s="3" t="s">
        <v>368</v>
      </c>
      <c r="IP443" s="89" t="s">
        <v>369</v>
      </c>
      <c r="IQ443" s="7"/>
      <c r="IR443" s="3" t="s">
        <v>941</v>
      </c>
      <c r="IS443" s="3" t="s">
        <v>290</v>
      </c>
      <c r="IT443" s="3"/>
    </row>
    <row r="444" spans="249:254" ht="12.75">
      <c r="IO444" s="3" t="s">
        <v>370</v>
      </c>
      <c r="IP444" s="3" t="s">
        <v>371</v>
      </c>
      <c r="IQ444" s="7"/>
      <c r="IR444" s="3" t="s">
        <v>941</v>
      </c>
      <c r="IS444" s="3" t="s">
        <v>292</v>
      </c>
      <c r="IT444" s="3"/>
    </row>
    <row r="445" spans="249:254" ht="12.75">
      <c r="IO445" s="3" t="s">
        <v>372</v>
      </c>
      <c r="IP445" s="3" t="s">
        <v>373</v>
      </c>
      <c r="IQ445" s="7"/>
      <c r="IR445" s="3" t="s">
        <v>941</v>
      </c>
      <c r="IS445" s="3" t="s">
        <v>1531</v>
      </c>
      <c r="IT445" s="3"/>
    </row>
    <row r="446" spans="249:254" ht="12.75">
      <c r="IO446" s="3" t="s">
        <v>374</v>
      </c>
      <c r="IP446" s="89" t="s">
        <v>375</v>
      </c>
      <c r="IQ446" s="7"/>
      <c r="IR446" s="3" t="s">
        <v>941</v>
      </c>
      <c r="IS446" s="3" t="s">
        <v>295</v>
      </c>
      <c r="IT446" s="89"/>
    </row>
    <row r="447" spans="249:254" ht="12.75">
      <c r="IO447" s="3" t="s">
        <v>376</v>
      </c>
      <c r="IP447" s="3" t="s">
        <v>377</v>
      </c>
      <c r="IQ447" s="7"/>
      <c r="IR447" s="3" t="s">
        <v>941</v>
      </c>
      <c r="IS447" s="3" t="s">
        <v>297</v>
      </c>
      <c r="IT447" s="3"/>
    </row>
    <row r="448" spans="249:254" ht="12.75">
      <c r="IO448" s="3" t="s">
        <v>378</v>
      </c>
      <c r="IP448" s="3" t="s">
        <v>379</v>
      </c>
      <c r="IQ448" s="7"/>
      <c r="IR448" s="3" t="s">
        <v>941</v>
      </c>
      <c r="IS448" s="88" t="s">
        <v>299</v>
      </c>
      <c r="IT448" s="3"/>
    </row>
    <row r="449" spans="249:254" ht="12.75">
      <c r="IO449" s="3" t="s">
        <v>380</v>
      </c>
      <c r="IP449" s="89" t="s">
        <v>381</v>
      </c>
      <c r="IQ449" s="7"/>
      <c r="IR449" s="3" t="s">
        <v>941</v>
      </c>
      <c r="IS449" s="3" t="s">
        <v>301</v>
      </c>
      <c r="IT449" s="88"/>
    </row>
    <row r="450" spans="249:254" ht="12.75">
      <c r="IO450" s="3" t="s">
        <v>382</v>
      </c>
      <c r="IP450" s="89" t="s">
        <v>383</v>
      </c>
      <c r="IQ450" s="7"/>
      <c r="IR450" s="3" t="s">
        <v>941</v>
      </c>
      <c r="IS450" s="3" t="s">
        <v>303</v>
      </c>
      <c r="IT450" s="89"/>
    </row>
    <row r="451" spans="249:254" ht="12.75">
      <c r="IO451" s="3" t="s">
        <v>384</v>
      </c>
      <c r="IP451" s="3" t="s">
        <v>385</v>
      </c>
      <c r="IQ451" s="7"/>
      <c r="IR451" s="3" t="s">
        <v>941</v>
      </c>
      <c r="IS451" s="3" t="s">
        <v>305</v>
      </c>
      <c r="IT451" s="3"/>
    </row>
    <row r="452" spans="249:254" ht="12.75">
      <c r="IO452" s="3" t="s">
        <v>386</v>
      </c>
      <c r="IP452" s="89" t="s">
        <v>387</v>
      </c>
      <c r="IQ452" s="7"/>
      <c r="IR452" s="3" t="s">
        <v>941</v>
      </c>
      <c r="IS452" s="89" t="s">
        <v>307</v>
      </c>
      <c r="IT452" s="3"/>
    </row>
    <row r="453" spans="249:254" ht="12.75">
      <c r="IO453" s="3" t="s">
        <v>388</v>
      </c>
      <c r="IP453" s="3" t="s">
        <v>389</v>
      </c>
      <c r="IQ453" s="7"/>
      <c r="IR453" s="3" t="s">
        <v>941</v>
      </c>
      <c r="IS453" s="89" t="s">
        <v>309</v>
      </c>
      <c r="IT453" s="89"/>
    </row>
    <row r="454" spans="249:254" ht="12.75">
      <c r="IO454" s="3" t="s">
        <v>390</v>
      </c>
      <c r="IP454" s="89" t="s">
        <v>391</v>
      </c>
      <c r="IQ454" s="7"/>
      <c r="IR454" s="3" t="s">
        <v>941</v>
      </c>
      <c r="IS454" s="89" t="s">
        <v>311</v>
      </c>
      <c r="IT454" s="3"/>
    </row>
    <row r="455" spans="249:254" ht="12.75">
      <c r="IO455" s="3" t="s">
        <v>392</v>
      </c>
      <c r="IP455" s="89" t="s">
        <v>393</v>
      </c>
      <c r="IQ455" s="7"/>
      <c r="IR455" s="3" t="s">
        <v>941</v>
      </c>
      <c r="IS455" s="3" t="s">
        <v>313</v>
      </c>
      <c r="IT455" s="3"/>
    </row>
    <row r="456" spans="249:254" ht="12.75">
      <c r="IO456" s="3" t="s">
        <v>394</v>
      </c>
      <c r="IP456" s="89" t="s">
        <v>395</v>
      </c>
      <c r="IQ456" s="7"/>
      <c r="IR456" s="3" t="s">
        <v>941</v>
      </c>
      <c r="IS456" s="3" t="s">
        <v>315</v>
      </c>
      <c r="IT456" s="89"/>
    </row>
    <row r="457" spans="249:254" ht="12.75">
      <c r="IO457" s="3" t="s">
        <v>396</v>
      </c>
      <c r="IP457" s="89" t="s">
        <v>397</v>
      </c>
      <c r="IQ457" s="7"/>
      <c r="IR457" s="3" t="s">
        <v>941</v>
      </c>
      <c r="IS457" s="3" t="s">
        <v>319</v>
      </c>
      <c r="IT457" s="3"/>
    </row>
    <row r="458" spans="249:254" ht="12.75">
      <c r="IO458" s="3" t="s">
        <v>398</v>
      </c>
      <c r="IP458" s="89" t="s">
        <v>400</v>
      </c>
      <c r="IQ458" s="7"/>
      <c r="IR458" s="3" t="s">
        <v>941</v>
      </c>
      <c r="IS458" s="3" t="s">
        <v>321</v>
      </c>
      <c r="IT458" s="89"/>
    </row>
    <row r="459" spans="249:254" ht="12.75">
      <c r="IO459" s="3" t="s">
        <v>401</v>
      </c>
      <c r="IP459" s="89" t="s">
        <v>402</v>
      </c>
      <c r="IQ459" s="7"/>
      <c r="IR459" s="3" t="s">
        <v>941</v>
      </c>
      <c r="IS459" s="88" t="s">
        <v>1144</v>
      </c>
      <c r="IT459" s="3"/>
    </row>
    <row r="460" spans="249:254" ht="12.75">
      <c r="IO460" s="3" t="s">
        <v>403</v>
      </c>
      <c r="IP460" s="89" t="s">
        <v>404</v>
      </c>
      <c r="IQ460" s="7"/>
      <c r="IR460" s="3" t="s">
        <v>941</v>
      </c>
      <c r="IS460" s="3" t="s">
        <v>324</v>
      </c>
      <c r="IT460" s="89"/>
    </row>
    <row r="461" spans="249:254" ht="12.75">
      <c r="IO461" s="3" t="s">
        <v>405</v>
      </c>
      <c r="IP461" s="89" t="s">
        <v>406</v>
      </c>
      <c r="IQ461" s="7"/>
      <c r="IR461" s="3" t="s">
        <v>941</v>
      </c>
      <c r="IS461" s="3" t="s">
        <v>326</v>
      </c>
      <c r="IT461" s="3"/>
    </row>
    <row r="462" spans="249:254" ht="12.75">
      <c r="IO462" s="3" t="s">
        <v>407</v>
      </c>
      <c r="IP462" s="3" t="s">
        <v>408</v>
      </c>
      <c r="IQ462" s="7"/>
      <c r="IR462" s="3" t="s">
        <v>941</v>
      </c>
      <c r="IS462" s="89" t="s">
        <v>328</v>
      </c>
      <c r="IT462" s="88"/>
    </row>
    <row r="463" spans="249:254" ht="12.75">
      <c r="IO463" s="3" t="s">
        <v>409</v>
      </c>
      <c r="IP463" s="89" t="s">
        <v>410</v>
      </c>
      <c r="IQ463" s="7"/>
      <c r="IR463" s="3" t="s">
        <v>941</v>
      </c>
      <c r="IS463" s="3" t="s">
        <v>330</v>
      </c>
      <c r="IT463" s="3"/>
    </row>
    <row r="464" spans="249:254" ht="12.75">
      <c r="IO464" s="3" t="s">
        <v>411</v>
      </c>
      <c r="IP464" s="3" t="s">
        <v>412</v>
      </c>
      <c r="IQ464" s="7"/>
      <c r="IR464" s="3" t="s">
        <v>941</v>
      </c>
      <c r="IS464" s="3" t="s">
        <v>332</v>
      </c>
      <c r="IT464" s="3"/>
    </row>
    <row r="465" spans="249:254" ht="12.75">
      <c r="IO465" s="3" t="s">
        <v>413</v>
      </c>
      <c r="IP465" s="89" t="s">
        <v>414</v>
      </c>
      <c r="IQ465" s="7"/>
      <c r="IR465" s="3" t="s">
        <v>941</v>
      </c>
      <c r="IS465" s="3" t="s">
        <v>334</v>
      </c>
      <c r="IT465" s="3"/>
    </row>
    <row r="466" spans="249:254" ht="12.75">
      <c r="IO466" s="3" t="s">
        <v>415</v>
      </c>
      <c r="IP466" s="89" t="s">
        <v>416</v>
      </c>
      <c r="IQ466" s="7"/>
      <c r="IR466" s="3" t="s">
        <v>941</v>
      </c>
      <c r="IS466" s="3" t="s">
        <v>336</v>
      </c>
      <c r="IT466" s="89"/>
    </row>
    <row r="467" spans="249:254" ht="12.75">
      <c r="IO467" s="3" t="s">
        <v>417</v>
      </c>
      <c r="IP467" s="3" t="s">
        <v>418</v>
      </c>
      <c r="IQ467" s="7"/>
      <c r="IR467" s="3" t="s">
        <v>941</v>
      </c>
      <c r="IS467" s="89" t="s">
        <v>1632</v>
      </c>
      <c r="IT467" s="89"/>
    </row>
    <row r="468" spans="249:254" ht="12.75">
      <c r="IO468" s="3" t="s">
        <v>419</v>
      </c>
      <c r="IP468" s="3" t="s">
        <v>420</v>
      </c>
      <c r="IQ468" s="7"/>
      <c r="IR468" s="3" t="s">
        <v>941</v>
      </c>
      <c r="IS468" s="3" t="s">
        <v>339</v>
      </c>
      <c r="IT468" s="3"/>
    </row>
    <row r="469" spans="249:254" ht="12.75">
      <c r="IO469" s="3" t="s">
        <v>421</v>
      </c>
      <c r="IP469" s="89" t="s">
        <v>422</v>
      </c>
      <c r="IQ469" s="7"/>
      <c r="IR469" s="3" t="s">
        <v>941</v>
      </c>
      <c r="IS469" s="3" t="s">
        <v>341</v>
      </c>
      <c r="IT469" s="3"/>
    </row>
    <row r="470" spans="249:254" ht="12.75">
      <c r="IO470" s="3" t="s">
        <v>423</v>
      </c>
      <c r="IP470" s="3" t="s">
        <v>424</v>
      </c>
      <c r="IQ470" s="7"/>
      <c r="IR470" s="3" t="s">
        <v>941</v>
      </c>
      <c r="IS470" s="3" t="s">
        <v>343</v>
      </c>
      <c r="IT470" s="89"/>
    </row>
    <row r="471" spans="249:254" ht="12.75">
      <c r="IO471" s="3" t="s">
        <v>425</v>
      </c>
      <c r="IP471" s="3" t="s">
        <v>426</v>
      </c>
      <c r="IQ471" s="7"/>
      <c r="IR471" s="3" t="s">
        <v>941</v>
      </c>
      <c r="IS471" s="3" t="s">
        <v>345</v>
      </c>
      <c r="IT471" s="89"/>
    </row>
    <row r="472" spans="249:254" ht="12.75">
      <c r="IO472" s="3" t="s">
        <v>427</v>
      </c>
      <c r="IP472" s="89" t="s">
        <v>428</v>
      </c>
      <c r="IQ472" s="7"/>
      <c r="IR472" s="3" t="s">
        <v>941</v>
      </c>
      <c r="IS472" s="3" t="s">
        <v>347</v>
      </c>
      <c r="IT472" s="3"/>
    </row>
    <row r="473" spans="249:254" ht="12.75">
      <c r="IO473" s="3" t="s">
        <v>429</v>
      </c>
      <c r="IP473" s="89" t="s">
        <v>430</v>
      </c>
      <c r="IQ473" s="7"/>
      <c r="IR473" s="3" t="s">
        <v>941</v>
      </c>
      <c r="IS473" s="3" t="s">
        <v>349</v>
      </c>
      <c r="IT473" s="89"/>
    </row>
    <row r="474" spans="249:254" ht="12.75">
      <c r="IO474" s="3" t="s">
        <v>431</v>
      </c>
      <c r="IP474" s="89" t="s">
        <v>432</v>
      </c>
      <c r="IQ474" s="7"/>
      <c r="IR474" s="3" t="s">
        <v>941</v>
      </c>
      <c r="IS474" s="3" t="s">
        <v>351</v>
      </c>
      <c r="IT474" s="3"/>
    </row>
    <row r="475" spans="249:254" ht="12.75">
      <c r="IO475" s="3" t="s">
        <v>433</v>
      </c>
      <c r="IP475" s="3" t="s">
        <v>434</v>
      </c>
      <c r="IQ475" s="7"/>
      <c r="IR475" s="3" t="s">
        <v>941</v>
      </c>
      <c r="IS475" s="89" t="s">
        <v>353</v>
      </c>
      <c r="IT475" s="3"/>
    </row>
    <row r="476" spans="249:254" ht="12.75">
      <c r="IO476" s="3" t="s">
        <v>435</v>
      </c>
      <c r="IP476" s="89" t="s">
        <v>436</v>
      </c>
      <c r="IQ476" s="7"/>
      <c r="IR476" s="3" t="s">
        <v>941</v>
      </c>
      <c r="IS476" s="3" t="s">
        <v>355</v>
      </c>
      <c r="IT476" s="89"/>
    </row>
    <row r="477" spans="249:254" ht="12.75">
      <c r="IO477" s="3" t="s">
        <v>437</v>
      </c>
      <c r="IP477" s="3" t="s">
        <v>438</v>
      </c>
      <c r="IQ477" s="7"/>
      <c r="IR477" s="3" t="s">
        <v>942</v>
      </c>
      <c r="IS477" s="89" t="s">
        <v>357</v>
      </c>
      <c r="IT477" s="3"/>
    </row>
    <row r="478" spans="249:254" ht="12.75">
      <c r="IO478" s="3" t="s">
        <v>439</v>
      </c>
      <c r="IP478" s="89" t="s">
        <v>440</v>
      </c>
      <c r="IQ478" s="7"/>
      <c r="IR478" s="3" t="s">
        <v>942</v>
      </c>
      <c r="IS478" s="89" t="s">
        <v>359</v>
      </c>
      <c r="IT478" s="3"/>
    </row>
    <row r="479" spans="249:254" ht="12.75">
      <c r="IO479" s="3" t="s">
        <v>441</v>
      </c>
      <c r="IP479" s="3" t="s">
        <v>442</v>
      </c>
      <c r="IQ479" s="7"/>
      <c r="IR479" s="3" t="s">
        <v>942</v>
      </c>
      <c r="IS479" s="89" t="s">
        <v>361</v>
      </c>
      <c r="IT479" s="3"/>
    </row>
    <row r="480" spans="249:254" ht="12.75">
      <c r="IO480" s="3" t="s">
        <v>443</v>
      </c>
      <c r="IP480" s="89" t="s">
        <v>444</v>
      </c>
      <c r="IQ480" s="7"/>
      <c r="IR480" s="3" t="s">
        <v>942</v>
      </c>
      <c r="IS480" s="3" t="s">
        <v>363</v>
      </c>
      <c r="IT480" s="89"/>
    </row>
    <row r="481" spans="249:254" ht="12.75">
      <c r="IO481" s="3" t="s">
        <v>445</v>
      </c>
      <c r="IP481" s="89" t="s">
        <v>446</v>
      </c>
      <c r="IQ481" s="7"/>
      <c r="IR481" s="3" t="s">
        <v>942</v>
      </c>
      <c r="IS481" s="3" t="s">
        <v>365</v>
      </c>
      <c r="IT481" s="89"/>
    </row>
    <row r="482" spans="249:254" ht="12.75">
      <c r="IO482" s="3" t="s">
        <v>447</v>
      </c>
      <c r="IP482" s="89" t="s">
        <v>448</v>
      </c>
      <c r="IQ482" s="7"/>
      <c r="IR482" s="3" t="s">
        <v>942</v>
      </c>
      <c r="IS482" s="3" t="s">
        <v>367</v>
      </c>
      <c r="IT482" s="3"/>
    </row>
    <row r="483" spans="249:254" ht="12.75">
      <c r="IO483" s="3" t="s">
        <v>449</v>
      </c>
      <c r="IP483" s="3" t="s">
        <v>450</v>
      </c>
      <c r="IQ483" s="7"/>
      <c r="IR483" s="3" t="s">
        <v>942</v>
      </c>
      <c r="IS483" s="89" t="s">
        <v>369</v>
      </c>
      <c r="IT483" s="3"/>
    </row>
    <row r="484" spans="249:254" ht="12.75">
      <c r="IO484" s="3" t="s">
        <v>451</v>
      </c>
      <c r="IP484" s="89" t="s">
        <v>452</v>
      </c>
      <c r="IQ484" s="7"/>
      <c r="IR484" s="3" t="s">
        <v>942</v>
      </c>
      <c r="IS484" s="3" t="s">
        <v>371</v>
      </c>
      <c r="IT484" s="3"/>
    </row>
    <row r="485" spans="249:254" ht="12.75">
      <c r="IO485" s="3" t="s">
        <v>453</v>
      </c>
      <c r="IP485" s="89" t="s">
        <v>454</v>
      </c>
      <c r="IQ485" s="7"/>
      <c r="IR485" s="3" t="s">
        <v>942</v>
      </c>
      <c r="IS485" s="3" t="s">
        <v>373</v>
      </c>
      <c r="IT485" s="3"/>
    </row>
    <row r="486" spans="249:254" ht="12.75">
      <c r="IO486" s="3" t="s">
        <v>455</v>
      </c>
      <c r="IP486" s="3" t="s">
        <v>456</v>
      </c>
      <c r="IQ486" s="7"/>
      <c r="IR486" s="3" t="s">
        <v>943</v>
      </c>
      <c r="IS486" s="89" t="s">
        <v>375</v>
      </c>
      <c r="IT486" s="89"/>
    </row>
    <row r="487" spans="249:254" ht="12.75">
      <c r="IO487" s="3" t="s">
        <v>457</v>
      </c>
      <c r="IP487" s="89" t="s">
        <v>458</v>
      </c>
      <c r="IQ487" s="7"/>
      <c r="IR487" s="3" t="s">
        <v>943</v>
      </c>
      <c r="IS487" s="3" t="s">
        <v>377</v>
      </c>
      <c r="IT487" s="88"/>
    </row>
    <row r="488" spans="249:254" ht="12.75">
      <c r="IO488" s="3" t="s">
        <v>459</v>
      </c>
      <c r="IP488" s="3" t="s">
        <v>460</v>
      </c>
      <c r="IQ488" s="7"/>
      <c r="IR488" s="3" t="s">
        <v>943</v>
      </c>
      <c r="IS488" s="3" t="s">
        <v>379</v>
      </c>
      <c r="IT488" s="3"/>
    </row>
    <row r="489" spans="249:254" ht="12.75">
      <c r="IO489" s="3" t="s">
        <v>461</v>
      </c>
      <c r="IP489" s="89" t="s">
        <v>462</v>
      </c>
      <c r="IQ489" s="7"/>
      <c r="IR489" s="3" t="s">
        <v>943</v>
      </c>
      <c r="IS489" s="89" t="s">
        <v>381</v>
      </c>
      <c r="IT489" s="3"/>
    </row>
    <row r="490" spans="249:254" ht="12.75">
      <c r="IO490" s="3" t="s">
        <v>463</v>
      </c>
      <c r="IP490" s="3" t="s">
        <v>464</v>
      </c>
      <c r="IQ490" s="7"/>
      <c r="IR490" s="3" t="s">
        <v>943</v>
      </c>
      <c r="IS490" s="89" t="s">
        <v>383</v>
      </c>
      <c r="IT490" s="3"/>
    </row>
    <row r="491" spans="249:254" ht="12.75">
      <c r="IO491" s="3" t="s">
        <v>465</v>
      </c>
      <c r="IP491" s="88" t="s">
        <v>466</v>
      </c>
      <c r="IQ491" s="7"/>
      <c r="IR491" s="3" t="s">
        <v>943</v>
      </c>
      <c r="IS491" s="3" t="s">
        <v>385</v>
      </c>
      <c r="IT491" s="3"/>
    </row>
    <row r="492" spans="249:254" ht="12.75">
      <c r="IO492" s="3" t="s">
        <v>467</v>
      </c>
      <c r="IP492" s="89" t="s">
        <v>468</v>
      </c>
      <c r="IQ492" s="7"/>
      <c r="IR492" s="3" t="s">
        <v>943</v>
      </c>
      <c r="IS492" s="89" t="s">
        <v>387</v>
      </c>
      <c r="IT492" s="3"/>
    </row>
    <row r="493" spans="249:254" ht="12.75">
      <c r="IO493" s="3" t="s">
        <v>469</v>
      </c>
      <c r="IP493" s="88" t="s">
        <v>470</v>
      </c>
      <c r="IQ493" s="7"/>
      <c r="IR493" s="3" t="s">
        <v>944</v>
      </c>
      <c r="IS493" s="3" t="s">
        <v>389</v>
      </c>
      <c r="IT493" s="3"/>
    </row>
    <row r="494" spans="249:254" ht="12.75">
      <c r="IO494" s="3" t="s">
        <v>471</v>
      </c>
      <c r="IP494" s="3" t="s">
        <v>472</v>
      </c>
      <c r="IQ494" s="7"/>
      <c r="IR494" s="3" t="s">
        <v>944</v>
      </c>
      <c r="IS494" s="89" t="s">
        <v>391</v>
      </c>
      <c r="IT494" s="89"/>
    </row>
    <row r="495" spans="249:254" ht="12.75">
      <c r="IO495" s="3" t="s">
        <v>473</v>
      </c>
      <c r="IP495" s="89" t="s">
        <v>474</v>
      </c>
      <c r="IQ495" s="7"/>
      <c r="IR495" s="3" t="s">
        <v>944</v>
      </c>
      <c r="IS495" s="89" t="s">
        <v>393</v>
      </c>
      <c r="IT495" s="89"/>
    </row>
    <row r="496" spans="249:254" ht="12.75">
      <c r="IO496" s="3" t="s">
        <v>475</v>
      </c>
      <c r="IP496" s="3" t="s">
        <v>476</v>
      </c>
      <c r="IQ496" s="7"/>
      <c r="IR496" s="3" t="s">
        <v>944</v>
      </c>
      <c r="IS496" s="89" t="s">
        <v>395</v>
      </c>
      <c r="IT496" s="3"/>
    </row>
    <row r="497" spans="249:254" ht="12.75">
      <c r="IO497" s="3" t="s">
        <v>477</v>
      </c>
      <c r="IP497" s="89" t="s">
        <v>478</v>
      </c>
      <c r="IQ497" s="7"/>
      <c r="IR497" s="3" t="s">
        <v>944</v>
      </c>
      <c r="IS497" s="89" t="s">
        <v>397</v>
      </c>
      <c r="IT497" s="3"/>
    </row>
    <row r="498" spans="249:254" ht="12.75">
      <c r="IO498" s="3" t="s">
        <v>479</v>
      </c>
      <c r="IP498" s="3" t="s">
        <v>480</v>
      </c>
      <c r="IQ498" s="7"/>
      <c r="IR498" s="3" t="s">
        <v>944</v>
      </c>
      <c r="IS498" s="89" t="s">
        <v>400</v>
      </c>
      <c r="IT498" s="3"/>
    </row>
    <row r="499" spans="249:254" ht="12.75">
      <c r="IO499" s="3" t="s">
        <v>481</v>
      </c>
      <c r="IP499" s="89" t="s">
        <v>482</v>
      </c>
      <c r="IQ499" s="7"/>
      <c r="IR499" s="3" t="s">
        <v>944</v>
      </c>
      <c r="IS499" s="89" t="s">
        <v>402</v>
      </c>
      <c r="IT499" s="89"/>
    </row>
    <row r="500" spans="249:254" ht="12.75">
      <c r="IO500" s="3" t="s">
        <v>483</v>
      </c>
      <c r="IP500" s="89" t="s">
        <v>484</v>
      </c>
      <c r="IQ500" s="7"/>
      <c r="IR500" s="3" t="s">
        <v>944</v>
      </c>
      <c r="IS500" s="89" t="s">
        <v>404</v>
      </c>
      <c r="IT500" s="88"/>
    </row>
    <row r="501" spans="249:254" ht="12.75">
      <c r="IO501" s="3" t="s">
        <v>485</v>
      </c>
      <c r="IP501" s="3" t="s">
        <v>486</v>
      </c>
      <c r="IQ501" s="7"/>
      <c r="IR501" s="3" t="s">
        <v>945</v>
      </c>
      <c r="IS501" s="89" t="s">
        <v>406</v>
      </c>
      <c r="IT501" s="3"/>
    </row>
    <row r="502" spans="249:254" ht="12.75">
      <c r="IO502" s="3" t="s">
        <v>487</v>
      </c>
      <c r="IP502" s="89" t="s">
        <v>488</v>
      </c>
      <c r="IQ502" s="7"/>
      <c r="IR502" s="3" t="s">
        <v>945</v>
      </c>
      <c r="IS502" s="3" t="s">
        <v>408</v>
      </c>
      <c r="IT502" s="3"/>
    </row>
    <row r="503" spans="249:254" ht="12.75">
      <c r="IO503" s="3" t="s">
        <v>489</v>
      </c>
      <c r="IP503" s="3" t="s">
        <v>490</v>
      </c>
      <c r="IQ503" s="7"/>
      <c r="IR503" s="3" t="s">
        <v>945</v>
      </c>
      <c r="IS503" s="89" t="s">
        <v>410</v>
      </c>
      <c r="IT503" s="3"/>
    </row>
    <row r="504" spans="249:254" ht="12.75">
      <c r="IO504" s="3" t="s">
        <v>491</v>
      </c>
      <c r="IP504" s="3" t="s">
        <v>492</v>
      </c>
      <c r="IQ504" s="7"/>
      <c r="IR504" s="3" t="s">
        <v>945</v>
      </c>
      <c r="IS504" s="3" t="s">
        <v>412</v>
      </c>
      <c r="IT504" s="3"/>
    </row>
    <row r="505" spans="249:254" ht="12.75">
      <c r="IO505" s="3" t="s">
        <v>493</v>
      </c>
      <c r="IP505" s="3" t="s">
        <v>494</v>
      </c>
      <c r="IQ505" s="7"/>
      <c r="IR505" s="3" t="s">
        <v>945</v>
      </c>
      <c r="IS505" s="89" t="s">
        <v>414</v>
      </c>
      <c r="IT505" s="3"/>
    </row>
    <row r="506" spans="249:254" ht="12.75">
      <c r="IO506" s="3" t="s">
        <v>495</v>
      </c>
      <c r="IP506" s="3" t="s">
        <v>496</v>
      </c>
      <c r="IQ506" s="7"/>
      <c r="IR506" s="3" t="s">
        <v>945</v>
      </c>
      <c r="IS506" s="89" t="s">
        <v>416</v>
      </c>
      <c r="IT506" s="88"/>
    </row>
    <row r="507" spans="249:254" ht="12.75">
      <c r="IO507" s="3" t="s">
        <v>497</v>
      </c>
      <c r="IP507" s="3" t="s">
        <v>498</v>
      </c>
      <c r="IQ507" s="7"/>
      <c r="IR507" s="3" t="s">
        <v>945</v>
      </c>
      <c r="IS507" s="3" t="s">
        <v>418</v>
      </c>
      <c r="IT507" s="3"/>
    </row>
    <row r="508" spans="249:254" ht="12.75">
      <c r="IO508" s="3" t="s">
        <v>499</v>
      </c>
      <c r="IP508" s="3" t="s">
        <v>500</v>
      </c>
      <c r="IQ508" s="7"/>
      <c r="IR508" s="3" t="s">
        <v>945</v>
      </c>
      <c r="IS508" s="3" t="s">
        <v>420</v>
      </c>
      <c r="IT508" s="3"/>
    </row>
    <row r="509" spans="249:254" ht="12.75">
      <c r="IO509" s="3" t="s">
        <v>501</v>
      </c>
      <c r="IP509" s="3" t="s">
        <v>502</v>
      </c>
      <c r="IQ509" s="7"/>
      <c r="IR509" s="3" t="s">
        <v>946</v>
      </c>
      <c r="IS509" s="89" t="s">
        <v>422</v>
      </c>
      <c r="IT509" s="89"/>
    </row>
    <row r="510" spans="249:254" ht="12.75">
      <c r="IO510" s="3" t="s">
        <v>503</v>
      </c>
      <c r="IP510" s="3" t="s">
        <v>504</v>
      </c>
      <c r="IQ510" s="7"/>
      <c r="IR510" s="3" t="s">
        <v>946</v>
      </c>
      <c r="IS510" s="3" t="s">
        <v>424</v>
      </c>
      <c r="IT510" s="3"/>
    </row>
    <row r="511" spans="249:254" ht="12.75">
      <c r="IO511" s="3" t="s">
        <v>505</v>
      </c>
      <c r="IP511" s="3" t="s">
        <v>506</v>
      </c>
      <c r="IQ511" s="7"/>
      <c r="IR511" s="3" t="s">
        <v>946</v>
      </c>
      <c r="IS511" s="3" t="s">
        <v>426</v>
      </c>
      <c r="IT511" s="3"/>
    </row>
    <row r="512" spans="249:254" ht="12.75">
      <c r="IO512" s="3" t="s">
        <v>507</v>
      </c>
      <c r="IP512" s="3" t="s">
        <v>508</v>
      </c>
      <c r="IQ512" s="7"/>
      <c r="IR512" s="3" t="s">
        <v>946</v>
      </c>
      <c r="IS512" s="89" t="s">
        <v>428</v>
      </c>
      <c r="IT512" s="90"/>
    </row>
    <row r="513" spans="249:254" ht="12.75">
      <c r="IO513" s="3" t="s">
        <v>509</v>
      </c>
      <c r="IP513" s="3" t="s">
        <v>510</v>
      </c>
      <c r="IQ513" s="7"/>
      <c r="IR513" s="3" t="s">
        <v>946</v>
      </c>
      <c r="IS513" s="89" t="s">
        <v>430</v>
      </c>
      <c r="IT513" s="89"/>
    </row>
    <row r="514" spans="249:254" ht="12.75">
      <c r="IO514" s="3" t="s">
        <v>511</v>
      </c>
      <c r="IP514" s="3" t="s">
        <v>512</v>
      </c>
      <c r="IQ514" s="7"/>
      <c r="IR514" s="3" t="s">
        <v>946</v>
      </c>
      <c r="IS514" s="89" t="s">
        <v>432</v>
      </c>
      <c r="IT514" s="3"/>
    </row>
    <row r="515" spans="249:254" ht="12.75">
      <c r="IO515" s="3" t="s">
        <v>513</v>
      </c>
      <c r="IP515" s="89" t="s">
        <v>514</v>
      </c>
      <c r="IQ515" s="7"/>
      <c r="IR515" s="3" t="s">
        <v>946</v>
      </c>
      <c r="IS515" s="3" t="s">
        <v>434</v>
      </c>
      <c r="IT515" s="3"/>
    </row>
    <row r="516" spans="249:254" ht="12.75">
      <c r="IO516" s="3" t="s">
        <v>515</v>
      </c>
      <c r="IP516" s="89" t="s">
        <v>516</v>
      </c>
      <c r="IQ516" s="7"/>
      <c r="IR516" s="3" t="s">
        <v>946</v>
      </c>
      <c r="IS516" s="89" t="s">
        <v>436</v>
      </c>
      <c r="IT516" s="89"/>
    </row>
    <row r="517" spans="249:254" ht="12.75">
      <c r="IO517" s="3" t="s">
        <v>517</v>
      </c>
      <c r="IP517" s="89" t="s">
        <v>518</v>
      </c>
      <c r="IQ517" s="7"/>
      <c r="IR517" s="3" t="s">
        <v>946</v>
      </c>
      <c r="IS517" s="3" t="s">
        <v>438</v>
      </c>
      <c r="IT517" s="3"/>
    </row>
    <row r="518" spans="249:254" ht="12.75">
      <c r="IO518" s="3" t="s">
        <v>519</v>
      </c>
      <c r="IP518" s="89" t="s">
        <v>520</v>
      </c>
      <c r="IQ518" s="7"/>
      <c r="IR518" s="3" t="s">
        <v>946</v>
      </c>
      <c r="IS518" s="89" t="s">
        <v>440</v>
      </c>
      <c r="IT518" s="89"/>
    </row>
    <row r="519" spans="249:254" ht="12.75">
      <c r="IO519" s="3" t="s">
        <v>521</v>
      </c>
      <c r="IP519" s="89" t="s">
        <v>522</v>
      </c>
      <c r="IQ519" s="7"/>
      <c r="IR519" s="3" t="s">
        <v>946</v>
      </c>
      <c r="IS519" s="3" t="s">
        <v>442</v>
      </c>
      <c r="IT519" s="89"/>
    </row>
    <row r="520" spans="249:254" ht="12.75">
      <c r="IO520" s="3" t="s">
        <v>523</v>
      </c>
      <c r="IP520" s="3" t="s">
        <v>524</v>
      </c>
      <c r="IQ520" s="7"/>
      <c r="IR520" s="3" t="s">
        <v>946</v>
      </c>
      <c r="IS520" s="89" t="s">
        <v>444</v>
      </c>
      <c r="IT520" s="3"/>
    </row>
    <row r="521" spans="249:254" ht="12.75">
      <c r="IO521" s="3" t="s">
        <v>525</v>
      </c>
      <c r="IP521" s="3" t="s">
        <v>526</v>
      </c>
      <c r="IQ521" s="7"/>
      <c r="IR521" s="3" t="s">
        <v>946</v>
      </c>
      <c r="IS521" s="89" t="s">
        <v>446</v>
      </c>
      <c r="IT521" s="3"/>
    </row>
    <row r="522" spans="249:254" ht="12.75">
      <c r="IO522" s="3" t="s">
        <v>527</v>
      </c>
      <c r="IP522" s="3" t="s">
        <v>528</v>
      </c>
      <c r="IQ522" s="7"/>
      <c r="IR522" s="3" t="s">
        <v>946</v>
      </c>
      <c r="IS522" s="89" t="s">
        <v>448</v>
      </c>
      <c r="IT522" s="89"/>
    </row>
    <row r="523" spans="249:254" ht="12.75">
      <c r="IO523" s="3" t="s">
        <v>529</v>
      </c>
      <c r="IP523" s="89" t="s">
        <v>530</v>
      </c>
      <c r="IQ523" s="7"/>
      <c r="IR523" s="3" t="s">
        <v>946</v>
      </c>
      <c r="IS523" s="3" t="s">
        <v>450</v>
      </c>
      <c r="IT523" s="3"/>
    </row>
    <row r="524" spans="249:254" ht="12.75">
      <c r="IO524" s="3" t="s">
        <v>531</v>
      </c>
      <c r="IP524" s="3" t="s">
        <v>532</v>
      </c>
      <c r="IQ524" s="7"/>
      <c r="IR524" s="3" t="s">
        <v>946</v>
      </c>
      <c r="IS524" s="89" t="s">
        <v>452</v>
      </c>
      <c r="IT524" s="89"/>
    </row>
    <row r="525" spans="249:254" ht="12.75">
      <c r="IO525" s="3" t="s">
        <v>533</v>
      </c>
      <c r="IP525" s="3" t="s">
        <v>534</v>
      </c>
      <c r="IQ525" s="7"/>
      <c r="IR525" s="3" t="s">
        <v>946</v>
      </c>
      <c r="IS525" s="89" t="s">
        <v>454</v>
      </c>
      <c r="IT525" s="89"/>
    </row>
    <row r="526" spans="249:254" ht="12.75">
      <c r="IO526" s="3" t="s">
        <v>535</v>
      </c>
      <c r="IP526" s="3" t="s">
        <v>536</v>
      </c>
      <c r="IQ526" s="7"/>
      <c r="IR526" s="3" t="s">
        <v>946</v>
      </c>
      <c r="IS526" s="3" t="s">
        <v>456</v>
      </c>
      <c r="IT526" s="89"/>
    </row>
    <row r="527" spans="249:254" ht="12.75">
      <c r="IO527" s="3" t="s">
        <v>537</v>
      </c>
      <c r="IP527" s="3" t="s">
        <v>538</v>
      </c>
      <c r="IQ527" s="7"/>
      <c r="IR527" s="3" t="s">
        <v>946</v>
      </c>
      <c r="IS527" s="89" t="s">
        <v>458</v>
      </c>
      <c r="IT527" s="3"/>
    </row>
    <row r="528" spans="249:254" ht="12.75">
      <c r="IO528" s="3" t="s">
        <v>539</v>
      </c>
      <c r="IP528" s="3" t="s">
        <v>541</v>
      </c>
      <c r="IQ528" s="7"/>
      <c r="IR528" s="3" t="s">
        <v>946</v>
      </c>
      <c r="IS528" s="3" t="s">
        <v>460</v>
      </c>
      <c r="IT528" s="3"/>
    </row>
    <row r="529" spans="249:254" ht="12.75">
      <c r="IO529" s="3" t="s">
        <v>542</v>
      </c>
      <c r="IP529" s="3" t="s">
        <v>543</v>
      </c>
      <c r="IQ529" s="7"/>
      <c r="IR529" s="3" t="s">
        <v>946</v>
      </c>
      <c r="IS529" s="89" t="s">
        <v>462</v>
      </c>
      <c r="IT529" s="3"/>
    </row>
    <row r="530" spans="249:254" ht="12.75">
      <c r="IO530" s="3" t="s">
        <v>544</v>
      </c>
      <c r="IP530" s="3" t="s">
        <v>545</v>
      </c>
      <c r="IQ530" s="7"/>
      <c r="IR530" s="3" t="s">
        <v>946</v>
      </c>
      <c r="IS530" s="3" t="s">
        <v>464</v>
      </c>
      <c r="IT530" s="3"/>
    </row>
    <row r="531" spans="249:254" ht="12.75">
      <c r="IO531" s="3" t="s">
        <v>546</v>
      </c>
      <c r="IP531" s="89" t="s">
        <v>547</v>
      </c>
      <c r="IQ531" s="7"/>
      <c r="IR531" s="3" t="s">
        <v>946</v>
      </c>
      <c r="IS531" s="88" t="s">
        <v>466</v>
      </c>
      <c r="IT531" s="3"/>
    </row>
    <row r="532" spans="249:254" ht="12.75">
      <c r="IO532" s="3" t="s">
        <v>548</v>
      </c>
      <c r="IP532" s="3" t="s">
        <v>549</v>
      </c>
      <c r="IQ532" s="7"/>
      <c r="IR532" s="3" t="s">
        <v>946</v>
      </c>
      <c r="IS532" s="89" t="s">
        <v>468</v>
      </c>
      <c r="IT532" s="3"/>
    </row>
    <row r="533" spans="249:254" ht="12.75">
      <c r="IO533" s="3" t="s">
        <v>550</v>
      </c>
      <c r="IP533" s="3" t="s">
        <v>551</v>
      </c>
      <c r="IQ533" s="7"/>
      <c r="IR533" s="3" t="s">
        <v>946</v>
      </c>
      <c r="IS533" s="88" t="s">
        <v>470</v>
      </c>
      <c r="IT533" s="88"/>
    </row>
    <row r="534" spans="249:254" ht="12.75">
      <c r="IO534" s="3" t="s">
        <v>552</v>
      </c>
      <c r="IP534" s="3" t="s">
        <v>553</v>
      </c>
      <c r="IQ534" s="7"/>
      <c r="IR534" s="3" t="s">
        <v>946</v>
      </c>
      <c r="IS534" s="3" t="s">
        <v>472</v>
      </c>
      <c r="IT534" s="3"/>
    </row>
    <row r="535" spans="249:254" ht="12.75">
      <c r="IO535" s="3" t="s">
        <v>554</v>
      </c>
      <c r="IP535" s="89" t="s">
        <v>555</v>
      </c>
      <c r="IQ535" s="7"/>
      <c r="IR535" s="3" t="s">
        <v>946</v>
      </c>
      <c r="IS535" s="89" t="s">
        <v>474</v>
      </c>
      <c r="IT535" s="88"/>
    </row>
    <row r="536" spans="249:254" ht="12.75">
      <c r="IO536" s="3" t="s">
        <v>556</v>
      </c>
      <c r="IP536" s="3" t="s">
        <v>557</v>
      </c>
      <c r="IQ536" s="7"/>
      <c r="IR536" s="3" t="s">
        <v>946</v>
      </c>
      <c r="IS536" s="3" t="s">
        <v>476</v>
      </c>
      <c r="IT536" s="3"/>
    </row>
    <row r="537" spans="249:254" ht="12.75">
      <c r="IO537" s="3" t="s">
        <v>558</v>
      </c>
      <c r="IP537" s="3" t="s">
        <v>559</v>
      </c>
      <c r="IQ537" s="7"/>
      <c r="IR537" s="3" t="s">
        <v>946</v>
      </c>
      <c r="IS537" s="89" t="s">
        <v>478</v>
      </c>
      <c r="IT537" s="3"/>
    </row>
    <row r="538" spans="249:254" ht="12.75">
      <c r="IO538" s="3" t="s">
        <v>560</v>
      </c>
      <c r="IP538" s="3" t="s">
        <v>561</v>
      </c>
      <c r="IQ538" s="7"/>
      <c r="IR538" s="3" t="s">
        <v>946</v>
      </c>
      <c r="IS538" s="3" t="s">
        <v>480</v>
      </c>
      <c r="IT538" s="3"/>
    </row>
    <row r="539" spans="249:254" ht="12.75">
      <c r="IO539" s="3" t="s">
        <v>562</v>
      </c>
      <c r="IP539" s="3" t="s">
        <v>563</v>
      </c>
      <c r="IQ539" s="7"/>
      <c r="IR539" s="3" t="s">
        <v>947</v>
      </c>
      <c r="IS539" s="89" t="s">
        <v>482</v>
      </c>
      <c r="IT539" s="89"/>
    </row>
    <row r="540" spans="249:254" ht="12.75">
      <c r="IO540" s="3" t="s">
        <v>564</v>
      </c>
      <c r="IP540" s="3" t="s">
        <v>565</v>
      </c>
      <c r="IQ540" s="7"/>
      <c r="IR540" s="3" t="s">
        <v>947</v>
      </c>
      <c r="IS540" s="89" t="s">
        <v>484</v>
      </c>
      <c r="IT540" s="3"/>
    </row>
    <row r="541" spans="249:254" ht="12.75">
      <c r="IO541" s="3" t="s">
        <v>566</v>
      </c>
      <c r="IP541" s="3" t="s">
        <v>567</v>
      </c>
      <c r="IQ541" s="7"/>
      <c r="IR541" s="3" t="s">
        <v>947</v>
      </c>
      <c r="IS541" s="3" t="s">
        <v>486</v>
      </c>
      <c r="IT541" s="3"/>
    </row>
    <row r="542" spans="249:254" ht="12.75">
      <c r="IO542" s="3" t="s">
        <v>568</v>
      </c>
      <c r="IP542" s="89" t="s">
        <v>569</v>
      </c>
      <c r="IQ542" s="7"/>
      <c r="IR542" s="3" t="s">
        <v>947</v>
      </c>
      <c r="IS542" s="89" t="s">
        <v>488</v>
      </c>
      <c r="IT542" s="88"/>
    </row>
    <row r="543" spans="249:254" ht="12.75">
      <c r="IO543" s="3" t="s">
        <v>570</v>
      </c>
      <c r="IP543" s="3" t="s">
        <v>571</v>
      </c>
      <c r="IQ543" s="7"/>
      <c r="IR543" s="3" t="s">
        <v>948</v>
      </c>
      <c r="IS543" s="3" t="s">
        <v>490</v>
      </c>
      <c r="IT543" s="3"/>
    </row>
    <row r="544" spans="249:254" ht="12.75">
      <c r="IO544" s="3" t="s">
        <v>572</v>
      </c>
      <c r="IP544" s="3" t="s">
        <v>573</v>
      </c>
      <c r="IQ544" s="7"/>
      <c r="IR544" s="3" t="s">
        <v>948</v>
      </c>
      <c r="IS544" s="3" t="s">
        <v>492</v>
      </c>
      <c r="IT544" s="87"/>
    </row>
    <row r="545" spans="249:254" ht="12.75">
      <c r="IO545" s="3" t="s">
        <v>574</v>
      </c>
      <c r="IP545" s="3" t="s">
        <v>575</v>
      </c>
      <c r="IQ545" s="7"/>
      <c r="IR545" s="3" t="s">
        <v>948</v>
      </c>
      <c r="IS545" s="3" t="s">
        <v>494</v>
      </c>
      <c r="IT545" s="89"/>
    </row>
    <row r="546" spans="249:254" ht="12.75">
      <c r="IO546" s="3" t="s">
        <v>576</v>
      </c>
      <c r="IP546" s="89" t="s">
        <v>577</v>
      </c>
      <c r="IQ546" s="7"/>
      <c r="IR546" s="3" t="s">
        <v>948</v>
      </c>
      <c r="IS546" s="3" t="s">
        <v>496</v>
      </c>
      <c r="IT546" s="3"/>
    </row>
    <row r="547" spans="249:254" ht="12.75">
      <c r="IO547" s="3" t="s">
        <v>578</v>
      </c>
      <c r="IP547" s="3" t="s">
        <v>579</v>
      </c>
      <c r="IQ547" s="7"/>
      <c r="IR547" s="3" t="s">
        <v>948</v>
      </c>
      <c r="IS547" s="3" t="s">
        <v>498</v>
      </c>
      <c r="IT547" s="89"/>
    </row>
    <row r="548" spans="249:254" ht="12.75">
      <c r="IO548" s="3" t="s">
        <v>580</v>
      </c>
      <c r="IP548" s="3" t="s">
        <v>581</v>
      </c>
      <c r="IQ548" s="7"/>
      <c r="IR548" s="3" t="s">
        <v>948</v>
      </c>
      <c r="IS548" s="3" t="s">
        <v>500</v>
      </c>
      <c r="IT548" s="3"/>
    </row>
    <row r="549" spans="249:254" ht="12.75">
      <c r="IO549" s="3" t="s">
        <v>582</v>
      </c>
      <c r="IP549" s="3" t="s">
        <v>583</v>
      </c>
      <c r="IQ549" s="7"/>
      <c r="IR549" s="3" t="s">
        <v>948</v>
      </c>
      <c r="IS549" s="3" t="s">
        <v>502</v>
      </c>
      <c r="IT549" s="3"/>
    </row>
    <row r="550" spans="249:254" ht="12.75">
      <c r="IO550" s="3" t="s">
        <v>584</v>
      </c>
      <c r="IP550" s="3" t="s">
        <v>585</v>
      </c>
      <c r="IQ550" s="7"/>
      <c r="IR550" s="3" t="s">
        <v>948</v>
      </c>
      <c r="IS550" s="3" t="s">
        <v>504</v>
      </c>
      <c r="IT550" s="89"/>
    </row>
    <row r="551" spans="249:254" ht="12.75">
      <c r="IO551" s="3" t="s">
        <v>586</v>
      </c>
      <c r="IP551" s="3" t="s">
        <v>587</v>
      </c>
      <c r="IQ551" s="7"/>
      <c r="IR551" s="3" t="s">
        <v>948</v>
      </c>
      <c r="IS551" s="3" t="s">
        <v>506</v>
      </c>
      <c r="IT551" s="3"/>
    </row>
    <row r="552" spans="249:254" ht="12.75">
      <c r="IO552" s="3" t="s">
        <v>588</v>
      </c>
      <c r="IP552" s="89" t="s">
        <v>589</v>
      </c>
      <c r="IQ552" s="7"/>
      <c r="IR552" s="3" t="s">
        <v>948</v>
      </c>
      <c r="IS552" s="3" t="s">
        <v>508</v>
      </c>
      <c r="IT552" s="3"/>
    </row>
    <row r="553" spans="249:254" ht="12.75">
      <c r="IO553" s="3" t="s">
        <v>590</v>
      </c>
      <c r="IP553" s="89" t="s">
        <v>591</v>
      </c>
      <c r="IQ553" s="7"/>
      <c r="IR553" s="3" t="s">
        <v>948</v>
      </c>
      <c r="IS553" s="3" t="s">
        <v>510</v>
      </c>
      <c r="IT553" s="88"/>
    </row>
    <row r="554" spans="249:254" ht="12.75">
      <c r="IO554" s="3" t="s">
        <v>592</v>
      </c>
      <c r="IP554" s="89" t="s">
        <v>593</v>
      </c>
      <c r="IQ554" s="7"/>
      <c r="IR554" s="3" t="s">
        <v>948</v>
      </c>
      <c r="IS554" s="3" t="s">
        <v>512</v>
      </c>
      <c r="IT554" s="3"/>
    </row>
    <row r="555" spans="249:254" ht="12.75">
      <c r="IO555" s="3" t="s">
        <v>594</v>
      </c>
      <c r="IP555" s="89" t="s">
        <v>595</v>
      </c>
      <c r="IQ555" s="7"/>
      <c r="IR555" s="3" t="s">
        <v>948</v>
      </c>
      <c r="IS555" s="89" t="s">
        <v>514</v>
      </c>
      <c r="IT555" s="89"/>
    </row>
    <row r="556" spans="249:254" ht="12.75">
      <c r="IO556" s="3" t="s">
        <v>596</v>
      </c>
      <c r="IP556" s="89" t="s">
        <v>597</v>
      </c>
      <c r="IQ556" s="7"/>
      <c r="IR556" s="3" t="s">
        <v>948</v>
      </c>
      <c r="IS556" s="89" t="s">
        <v>516</v>
      </c>
      <c r="IT556" s="3"/>
    </row>
    <row r="557" spans="249:254" ht="12.75">
      <c r="IO557" s="3" t="s">
        <v>598</v>
      </c>
      <c r="IP557" s="3" t="s">
        <v>599</v>
      </c>
      <c r="IQ557" s="7"/>
      <c r="IR557" s="3" t="s">
        <v>948</v>
      </c>
      <c r="IS557" s="89" t="s">
        <v>518</v>
      </c>
      <c r="IT557" s="3"/>
    </row>
    <row r="558" spans="249:254" ht="12.75">
      <c r="IO558" s="3" t="s">
        <v>600</v>
      </c>
      <c r="IP558" s="89" t="s">
        <v>601</v>
      </c>
      <c r="IQ558" s="7"/>
      <c r="IR558" s="3" t="s">
        <v>948</v>
      </c>
      <c r="IS558" s="89" t="s">
        <v>520</v>
      </c>
      <c r="IT558" s="3"/>
    </row>
    <row r="559" spans="249:254" ht="12.75">
      <c r="IO559" s="3" t="s">
        <v>602</v>
      </c>
      <c r="IP559" s="3" t="s">
        <v>603</v>
      </c>
      <c r="IQ559" s="7"/>
      <c r="IR559" s="3" t="s">
        <v>948</v>
      </c>
      <c r="IS559" s="89" t="s">
        <v>522</v>
      </c>
      <c r="IT559" s="90"/>
    </row>
    <row r="560" spans="249:254" ht="12.75">
      <c r="IO560" s="3" t="s">
        <v>604</v>
      </c>
      <c r="IP560" s="89" t="s">
        <v>605</v>
      </c>
      <c r="IQ560" s="7"/>
      <c r="IR560" s="3" t="s">
        <v>949</v>
      </c>
      <c r="IS560" s="3" t="s">
        <v>524</v>
      </c>
      <c r="IT560" s="89"/>
    </row>
    <row r="561" spans="249:254" ht="12.75">
      <c r="IO561" s="3" t="s">
        <v>606</v>
      </c>
      <c r="IP561" s="89" t="s">
        <v>607</v>
      </c>
      <c r="IQ561" s="7"/>
      <c r="IR561" s="3" t="s">
        <v>949</v>
      </c>
      <c r="IS561" s="3" t="s">
        <v>526</v>
      </c>
      <c r="IT561" s="89"/>
    </row>
    <row r="562" spans="249:254" ht="12.75">
      <c r="IO562" s="3" t="s">
        <v>608</v>
      </c>
      <c r="IP562" s="89" t="s">
        <v>609</v>
      </c>
      <c r="IQ562" s="7"/>
      <c r="IR562" s="3" t="s">
        <v>949</v>
      </c>
      <c r="IS562" s="3" t="s">
        <v>528</v>
      </c>
      <c r="IT562" s="3"/>
    </row>
    <row r="563" spans="249:254" ht="12.75">
      <c r="IO563" s="3" t="s">
        <v>610</v>
      </c>
      <c r="IP563" s="3" t="s">
        <v>611</v>
      </c>
      <c r="IQ563" s="7"/>
      <c r="IR563" s="3" t="s">
        <v>949</v>
      </c>
      <c r="IS563" s="89" t="s">
        <v>530</v>
      </c>
      <c r="IT563" s="90"/>
    </row>
    <row r="564" spans="249:254" ht="12.75">
      <c r="IO564" s="3" t="s">
        <v>612</v>
      </c>
      <c r="IP564" s="89" t="s">
        <v>613</v>
      </c>
      <c r="IQ564" s="7"/>
      <c r="IR564" s="3" t="s">
        <v>949</v>
      </c>
      <c r="IS564" s="3" t="s">
        <v>532</v>
      </c>
      <c r="IT564" s="3"/>
    </row>
    <row r="565" spans="249:254" ht="12.75">
      <c r="IO565" s="3" t="s">
        <v>614</v>
      </c>
      <c r="IP565" s="3" t="s">
        <v>615</v>
      </c>
      <c r="IQ565" s="7"/>
      <c r="IR565" s="3" t="s">
        <v>949</v>
      </c>
      <c r="IS565" s="3" t="s">
        <v>534</v>
      </c>
      <c r="IT565" s="89"/>
    </row>
    <row r="566" spans="249:254" ht="12.75">
      <c r="IO566" s="3" t="s">
        <v>616</v>
      </c>
      <c r="IP566" s="3" t="s">
        <v>617</v>
      </c>
      <c r="IQ566" s="7"/>
      <c r="IR566" s="3" t="s">
        <v>949</v>
      </c>
      <c r="IS566" s="3" t="s">
        <v>536</v>
      </c>
      <c r="IT566" s="89"/>
    </row>
    <row r="567" spans="249:254" ht="12.75">
      <c r="IO567" s="3" t="s">
        <v>618</v>
      </c>
      <c r="IP567" s="89" t="s">
        <v>619</v>
      </c>
      <c r="IQ567" s="7"/>
      <c r="IR567" s="3" t="s">
        <v>949</v>
      </c>
      <c r="IS567" s="3" t="s">
        <v>538</v>
      </c>
      <c r="IT567" s="3"/>
    </row>
    <row r="568" spans="249:254" ht="12.75">
      <c r="IO568" s="3" t="s">
        <v>620</v>
      </c>
      <c r="IP568" s="89" t="s">
        <v>621</v>
      </c>
      <c r="IQ568" s="7"/>
      <c r="IR568" s="3" t="s">
        <v>949</v>
      </c>
      <c r="IS568" s="3" t="s">
        <v>541</v>
      </c>
      <c r="IT568" s="3"/>
    </row>
    <row r="569" spans="249:254" ht="12.75">
      <c r="IO569" s="3" t="s">
        <v>622</v>
      </c>
      <c r="IP569" s="3" t="s">
        <v>623</v>
      </c>
      <c r="IQ569" s="7"/>
      <c r="IR569" s="3" t="s">
        <v>949</v>
      </c>
      <c r="IS569" s="3" t="s">
        <v>543</v>
      </c>
      <c r="IT569" s="3"/>
    </row>
    <row r="570" spans="249:254" ht="12.75">
      <c r="IO570" s="3" t="s">
        <v>624</v>
      </c>
      <c r="IP570" s="89" t="s">
        <v>625</v>
      </c>
      <c r="IQ570" s="7"/>
      <c r="IR570" s="3" t="s">
        <v>949</v>
      </c>
      <c r="IS570" s="3" t="s">
        <v>545</v>
      </c>
      <c r="IT570" s="89"/>
    </row>
    <row r="571" spans="249:254" ht="12.75">
      <c r="IO571" s="3" t="s">
        <v>626</v>
      </c>
      <c r="IP571" s="3" t="s">
        <v>627</v>
      </c>
      <c r="IQ571" s="7"/>
      <c r="IR571" s="3" t="s">
        <v>949</v>
      </c>
      <c r="IS571" s="89" t="s">
        <v>547</v>
      </c>
      <c r="IT571" s="3"/>
    </row>
    <row r="572" spans="249:254" ht="12.75">
      <c r="IO572" s="3" t="s">
        <v>628</v>
      </c>
      <c r="IP572" s="3" t="s">
        <v>629</v>
      </c>
      <c r="IQ572" s="7"/>
      <c r="IR572" s="3" t="s">
        <v>949</v>
      </c>
      <c r="IS572" s="3" t="s">
        <v>549</v>
      </c>
      <c r="IT572" s="3"/>
    </row>
    <row r="573" spans="249:254" ht="12.75">
      <c r="IO573" s="3" t="s">
        <v>630</v>
      </c>
      <c r="IP573" s="3" t="s">
        <v>631</v>
      </c>
      <c r="IQ573" s="7"/>
      <c r="IR573" s="3" t="s">
        <v>949</v>
      </c>
      <c r="IS573" s="3" t="s">
        <v>551</v>
      </c>
      <c r="IT573" s="3"/>
    </row>
    <row r="574" spans="249:254" ht="12.75">
      <c r="IO574" s="3" t="s">
        <v>632</v>
      </c>
      <c r="IP574" s="89" t="s">
        <v>633</v>
      </c>
      <c r="IQ574" s="7"/>
      <c r="IR574" s="3" t="s">
        <v>949</v>
      </c>
      <c r="IS574" s="3" t="s">
        <v>553</v>
      </c>
      <c r="IT574" s="3"/>
    </row>
    <row r="575" spans="249:254" ht="12.75">
      <c r="IO575" s="3" t="s">
        <v>634</v>
      </c>
      <c r="IP575" s="3" t="s">
        <v>635</v>
      </c>
      <c r="IQ575" s="7"/>
      <c r="IR575" s="3" t="s">
        <v>949</v>
      </c>
      <c r="IS575" s="89" t="s">
        <v>555</v>
      </c>
      <c r="IT575" s="3"/>
    </row>
    <row r="576" spans="249:254" ht="12.75">
      <c r="IO576" s="3" t="s">
        <v>636</v>
      </c>
      <c r="IP576" s="89" t="s">
        <v>637</v>
      </c>
      <c r="IQ576" s="7"/>
      <c r="IR576" s="3" t="s">
        <v>949</v>
      </c>
      <c r="IS576" s="3" t="s">
        <v>557</v>
      </c>
      <c r="IT576" s="3"/>
    </row>
    <row r="577" spans="249:254" ht="12.75">
      <c r="IO577" s="3" t="s">
        <v>638</v>
      </c>
      <c r="IP577" s="89" t="s">
        <v>639</v>
      </c>
      <c r="IQ577" s="7"/>
      <c r="IR577" s="3" t="s">
        <v>949</v>
      </c>
      <c r="IS577" s="3" t="s">
        <v>559</v>
      </c>
      <c r="IT577" s="89"/>
    </row>
    <row r="578" spans="249:254" ht="12.75">
      <c r="IO578" s="3" t="s">
        <v>640</v>
      </c>
      <c r="IP578" s="3" t="s">
        <v>641</v>
      </c>
      <c r="IQ578" s="7"/>
      <c r="IR578" s="3" t="s">
        <v>949</v>
      </c>
      <c r="IS578" s="3" t="s">
        <v>561</v>
      </c>
      <c r="IT578" s="89"/>
    </row>
    <row r="579" spans="249:254" ht="12.75">
      <c r="IO579" s="3" t="s">
        <v>642</v>
      </c>
      <c r="IP579" s="3" t="s">
        <v>643</v>
      </c>
      <c r="IQ579" s="7"/>
      <c r="IR579" s="3" t="s">
        <v>949</v>
      </c>
      <c r="IS579" s="3" t="s">
        <v>563</v>
      </c>
      <c r="IT579" s="89"/>
    </row>
    <row r="580" spans="249:254" ht="12.75">
      <c r="IO580" s="3" t="s">
        <v>644</v>
      </c>
      <c r="IP580" s="3" t="s">
        <v>646</v>
      </c>
      <c r="IQ580" s="7"/>
      <c r="IR580" s="3" t="s">
        <v>949</v>
      </c>
      <c r="IS580" s="3" t="s">
        <v>565</v>
      </c>
      <c r="IT580" s="3"/>
    </row>
    <row r="581" spans="249:254" ht="12.75">
      <c r="IO581" s="3" t="s">
        <v>647</v>
      </c>
      <c r="IP581" s="89" t="s">
        <v>648</v>
      </c>
      <c r="IQ581" s="7"/>
      <c r="IR581" s="3" t="s">
        <v>949</v>
      </c>
      <c r="IS581" s="3" t="s">
        <v>567</v>
      </c>
      <c r="IT581" s="3"/>
    </row>
    <row r="582" spans="249:254" ht="12.75">
      <c r="IO582" s="3" t="s">
        <v>649</v>
      </c>
      <c r="IP582" s="3" t="s">
        <v>650</v>
      </c>
      <c r="IQ582" s="7"/>
      <c r="IR582" s="3" t="s">
        <v>949</v>
      </c>
      <c r="IS582" s="89" t="s">
        <v>569</v>
      </c>
      <c r="IT582" s="3"/>
    </row>
    <row r="583" spans="249:254" ht="12.75">
      <c r="IO583" s="3" t="s">
        <v>651</v>
      </c>
      <c r="IP583" s="89" t="s">
        <v>652</v>
      </c>
      <c r="IQ583" s="7"/>
      <c r="IR583" s="3" t="s">
        <v>949</v>
      </c>
      <c r="IS583" s="3" t="s">
        <v>571</v>
      </c>
      <c r="IT583" s="3"/>
    </row>
    <row r="584" spans="249:254" ht="12.75">
      <c r="IO584" s="3" t="s">
        <v>653</v>
      </c>
      <c r="IP584" s="89" t="s">
        <v>654</v>
      </c>
      <c r="IQ584" s="7"/>
      <c r="IR584" s="3" t="s">
        <v>949</v>
      </c>
      <c r="IS584" s="3" t="s">
        <v>573</v>
      </c>
      <c r="IT584" s="89"/>
    </row>
    <row r="585" spans="249:254" ht="12.75">
      <c r="IO585" s="3" t="s">
        <v>655</v>
      </c>
      <c r="IP585" s="89" t="s">
        <v>656</v>
      </c>
      <c r="IQ585" s="7"/>
      <c r="IR585" s="3" t="s">
        <v>949</v>
      </c>
      <c r="IS585" s="3" t="s">
        <v>575</v>
      </c>
      <c r="IT585" s="89"/>
    </row>
    <row r="586" spans="249:254" ht="12.75">
      <c r="IO586" s="3" t="s">
        <v>657</v>
      </c>
      <c r="IP586" s="89" t="s">
        <v>658</v>
      </c>
      <c r="IQ586" s="7"/>
      <c r="IR586" s="3" t="s">
        <v>949</v>
      </c>
      <c r="IS586" s="89" t="s">
        <v>577</v>
      </c>
      <c r="IT586" s="3"/>
    </row>
    <row r="587" spans="249:254" ht="12.75">
      <c r="IO587" s="3" t="s">
        <v>659</v>
      </c>
      <c r="IP587" s="3" t="s">
        <v>660</v>
      </c>
      <c r="IQ587" s="7"/>
      <c r="IR587" s="3" t="s">
        <v>949</v>
      </c>
      <c r="IS587" s="3" t="s">
        <v>579</v>
      </c>
      <c r="IT587" s="3"/>
    </row>
    <row r="588" spans="249:254" ht="12.75">
      <c r="IO588" s="3" t="s">
        <v>661</v>
      </c>
      <c r="IP588" s="89" t="s">
        <v>662</v>
      </c>
      <c r="IQ588" s="7"/>
      <c r="IR588" s="3" t="s">
        <v>949</v>
      </c>
      <c r="IS588" s="3" t="s">
        <v>581</v>
      </c>
      <c r="IT588" s="89"/>
    </row>
    <row r="589" spans="249:254" ht="12.75">
      <c r="IO589" s="3" t="s">
        <v>663</v>
      </c>
      <c r="IP589" s="3" t="s">
        <v>664</v>
      </c>
      <c r="IQ589" s="7"/>
      <c r="IR589" s="3" t="s">
        <v>949</v>
      </c>
      <c r="IS589" s="3" t="s">
        <v>583</v>
      </c>
      <c r="IT589" s="3"/>
    </row>
    <row r="590" spans="249:254" ht="12.75">
      <c r="IO590" s="3" t="s">
        <v>665</v>
      </c>
      <c r="IP590" s="3" t="s">
        <v>666</v>
      </c>
      <c r="IQ590" s="7"/>
      <c r="IR590" s="3" t="s">
        <v>949</v>
      </c>
      <c r="IS590" s="3" t="s">
        <v>585</v>
      </c>
      <c r="IT590" s="3"/>
    </row>
    <row r="591" spans="249:254" ht="12.75">
      <c r="IO591" s="3" t="s">
        <v>667</v>
      </c>
      <c r="IP591" s="3" t="s">
        <v>668</v>
      </c>
      <c r="IQ591" s="7"/>
      <c r="IR591" s="3" t="s">
        <v>949</v>
      </c>
      <c r="IS591" s="3" t="s">
        <v>587</v>
      </c>
      <c r="IT591" s="3"/>
    </row>
    <row r="592" spans="249:254" ht="12.75">
      <c r="IO592" s="3" t="s">
        <v>669</v>
      </c>
      <c r="IP592" s="3" t="s">
        <v>670</v>
      </c>
      <c r="IQ592" s="7"/>
      <c r="IR592" s="3" t="s">
        <v>950</v>
      </c>
      <c r="IS592" s="89" t="s">
        <v>589</v>
      </c>
      <c r="IT592" s="89"/>
    </row>
    <row r="593" spans="249:254" ht="12.75">
      <c r="IO593" s="3" t="s">
        <v>671</v>
      </c>
      <c r="IP593" s="89" t="s">
        <v>672</v>
      </c>
      <c r="IQ593" s="7"/>
      <c r="IR593" s="3" t="s">
        <v>950</v>
      </c>
      <c r="IS593" s="89" t="s">
        <v>591</v>
      </c>
      <c r="IT593" s="3"/>
    </row>
    <row r="594" spans="249:254" ht="12.75">
      <c r="IO594" s="3" t="s">
        <v>673</v>
      </c>
      <c r="IP594" s="89" t="s">
        <v>674</v>
      </c>
      <c r="IQ594" s="7"/>
      <c r="IR594" s="3" t="s">
        <v>950</v>
      </c>
      <c r="IS594" s="89" t="s">
        <v>593</v>
      </c>
      <c r="IT594" s="89"/>
    </row>
    <row r="595" spans="249:254" ht="12.75">
      <c r="IO595" s="3" t="s">
        <v>675</v>
      </c>
      <c r="IP595" s="3" t="s">
        <v>676</v>
      </c>
      <c r="IQ595" s="7"/>
      <c r="IR595" s="3" t="s">
        <v>950</v>
      </c>
      <c r="IS595" s="89" t="s">
        <v>595</v>
      </c>
      <c r="IT595" s="89"/>
    </row>
    <row r="596" spans="249:254" ht="12.75">
      <c r="IO596" s="3" t="s">
        <v>677</v>
      </c>
      <c r="IP596" s="89" t="s">
        <v>678</v>
      </c>
      <c r="IQ596" s="7"/>
      <c r="IR596" s="3" t="s">
        <v>951</v>
      </c>
      <c r="IS596" s="89" t="s">
        <v>597</v>
      </c>
      <c r="IT596" s="3"/>
    </row>
    <row r="597" spans="249:254" ht="12.75">
      <c r="IO597" s="3" t="s">
        <v>679</v>
      </c>
      <c r="IP597" s="3" t="s">
        <v>680</v>
      </c>
      <c r="IQ597" s="7"/>
      <c r="IR597" s="3" t="s">
        <v>951</v>
      </c>
      <c r="IS597" s="3" t="s">
        <v>599</v>
      </c>
      <c r="IT597" s="3"/>
    </row>
    <row r="598" spans="249:254" ht="12.75">
      <c r="IO598" s="3" t="s">
        <v>681</v>
      </c>
      <c r="IP598" s="3" t="s">
        <v>682</v>
      </c>
      <c r="IQ598" s="7"/>
      <c r="IR598" s="3" t="s">
        <v>951</v>
      </c>
      <c r="IS598" s="89" t="s">
        <v>601</v>
      </c>
      <c r="IT598" s="89"/>
    </row>
    <row r="599" spans="249:254" ht="12.75">
      <c r="IO599" s="3" t="s">
        <v>683</v>
      </c>
      <c r="IP599" s="89" t="s">
        <v>686</v>
      </c>
      <c r="IQ599" s="7"/>
      <c r="IR599" s="3" t="s">
        <v>951</v>
      </c>
      <c r="IS599" s="3" t="s">
        <v>603</v>
      </c>
      <c r="IT599" s="3"/>
    </row>
    <row r="600" spans="249:254" ht="12.75">
      <c r="IO600" s="3" t="s">
        <v>687</v>
      </c>
      <c r="IP600" s="3" t="s">
        <v>688</v>
      </c>
      <c r="IQ600" s="7"/>
      <c r="IR600" s="3" t="s">
        <v>951</v>
      </c>
      <c r="IS600" s="89" t="s">
        <v>605</v>
      </c>
      <c r="IT600" s="3"/>
    </row>
    <row r="601" spans="249:254" ht="12.75">
      <c r="IO601" s="3" t="s">
        <v>689</v>
      </c>
      <c r="IP601" s="3" t="s">
        <v>690</v>
      </c>
      <c r="IQ601" s="7"/>
      <c r="IR601" s="3" t="s">
        <v>951</v>
      </c>
      <c r="IS601" s="89" t="s">
        <v>607</v>
      </c>
      <c r="IT601" s="3"/>
    </row>
    <row r="602" spans="249:254" ht="12.75">
      <c r="IO602" s="3" t="s">
        <v>691</v>
      </c>
      <c r="IP602" s="3" t="s">
        <v>692</v>
      </c>
      <c r="IQ602" s="7"/>
      <c r="IR602" s="3" t="s">
        <v>951</v>
      </c>
      <c r="IS602" s="89" t="s">
        <v>609</v>
      </c>
      <c r="IT602" s="3"/>
    </row>
    <row r="603" spans="249:254" ht="12.75">
      <c r="IO603" s="3" t="s">
        <v>693</v>
      </c>
      <c r="IP603" s="3" t="s">
        <v>694</v>
      </c>
      <c r="IQ603" s="7"/>
      <c r="IR603" s="3" t="s">
        <v>951</v>
      </c>
      <c r="IS603" s="3" t="s">
        <v>611</v>
      </c>
      <c r="IT603" s="3"/>
    </row>
    <row r="604" spans="249:254" ht="12.75">
      <c r="IO604" s="3" t="s">
        <v>695</v>
      </c>
      <c r="IP604" s="3" t="s">
        <v>696</v>
      </c>
      <c r="IQ604" s="7"/>
      <c r="IR604" s="3" t="s">
        <v>951</v>
      </c>
      <c r="IS604" s="89" t="s">
        <v>613</v>
      </c>
      <c r="IT604" s="89"/>
    </row>
    <row r="605" spans="249:254" ht="12.75">
      <c r="IO605" s="3" t="s">
        <v>697</v>
      </c>
      <c r="IP605" s="3" t="s">
        <v>698</v>
      </c>
      <c r="IQ605" s="7"/>
      <c r="IR605" s="3" t="s">
        <v>951</v>
      </c>
      <c r="IS605" s="3" t="s">
        <v>615</v>
      </c>
      <c r="IT605" s="89"/>
    </row>
    <row r="606" spans="249:254" ht="12.75">
      <c r="IO606" s="3" t="s">
        <v>699</v>
      </c>
      <c r="IP606" s="3" t="s">
        <v>700</v>
      </c>
      <c r="IQ606" s="7"/>
      <c r="IR606" s="3" t="s">
        <v>951</v>
      </c>
      <c r="IS606" s="3" t="s">
        <v>617</v>
      </c>
      <c r="IT606" s="3"/>
    </row>
    <row r="607" spans="249:254" ht="12.75">
      <c r="IO607" s="3" t="s">
        <v>701</v>
      </c>
      <c r="IP607" s="89" t="s">
        <v>702</v>
      </c>
      <c r="IQ607" s="7"/>
      <c r="IR607" s="3" t="s">
        <v>951</v>
      </c>
      <c r="IS607" s="89" t="s">
        <v>619</v>
      </c>
      <c r="IT607" s="3"/>
    </row>
    <row r="608" spans="249:254" ht="12.75">
      <c r="IO608" s="3" t="s">
        <v>703</v>
      </c>
      <c r="IP608" s="89" t="s">
        <v>704</v>
      </c>
      <c r="IQ608" s="7"/>
      <c r="IR608" s="3" t="s">
        <v>951</v>
      </c>
      <c r="IS608" s="89" t="s">
        <v>621</v>
      </c>
      <c r="IT608" s="3"/>
    </row>
    <row r="609" spans="249:254" ht="12.75">
      <c r="IO609" s="3" t="s">
        <v>705</v>
      </c>
      <c r="IP609" s="3" t="s">
        <v>706</v>
      </c>
      <c r="IQ609" s="7"/>
      <c r="IR609" s="3" t="s">
        <v>951</v>
      </c>
      <c r="IS609" s="3" t="s">
        <v>623</v>
      </c>
      <c r="IT609" s="3"/>
    </row>
    <row r="610" spans="249:254" ht="12.75">
      <c r="IO610" s="3" t="s">
        <v>707</v>
      </c>
      <c r="IP610" s="3" t="s">
        <v>708</v>
      </c>
      <c r="IQ610" s="7"/>
      <c r="IR610" s="3" t="s">
        <v>951</v>
      </c>
      <c r="IS610" s="89" t="s">
        <v>625</v>
      </c>
      <c r="IT610" s="3"/>
    </row>
    <row r="611" spans="249:254" ht="12.75">
      <c r="IO611" s="3" t="s">
        <v>709</v>
      </c>
      <c r="IP611" s="3" t="s">
        <v>710</v>
      </c>
      <c r="IQ611" s="7"/>
      <c r="IR611" s="3" t="s">
        <v>951</v>
      </c>
      <c r="IS611" s="3" t="s">
        <v>627</v>
      </c>
      <c r="IT611" s="89"/>
    </row>
    <row r="612" spans="249:254" ht="12.75">
      <c r="IO612" s="3" t="s">
        <v>711</v>
      </c>
      <c r="IP612" s="3" t="s">
        <v>712</v>
      </c>
      <c r="IQ612" s="7"/>
      <c r="IR612" s="3" t="s">
        <v>951</v>
      </c>
      <c r="IS612" s="3" t="s">
        <v>629</v>
      </c>
      <c r="IT612" s="89"/>
    </row>
    <row r="613" spans="249:254" ht="12.75">
      <c r="IO613" s="3" t="s">
        <v>713</v>
      </c>
      <c r="IP613" s="3" t="s">
        <v>714</v>
      </c>
      <c r="IQ613" s="7"/>
      <c r="IR613" s="3" t="s">
        <v>951</v>
      </c>
      <c r="IS613" s="3" t="s">
        <v>631</v>
      </c>
      <c r="IT613" s="3"/>
    </row>
    <row r="614" spans="249:254" ht="12.75">
      <c r="IO614" s="3" t="s">
        <v>715</v>
      </c>
      <c r="IP614" s="3" t="s">
        <v>716</v>
      </c>
      <c r="IQ614" s="7"/>
      <c r="IR614" s="3" t="s">
        <v>951</v>
      </c>
      <c r="IS614" s="89" t="s">
        <v>633</v>
      </c>
      <c r="IT614" s="3"/>
    </row>
    <row r="615" spans="249:254" ht="12.75">
      <c r="IO615" s="3" t="s">
        <v>717</v>
      </c>
      <c r="IP615" s="3" t="s">
        <v>718</v>
      </c>
      <c r="IQ615" s="7"/>
      <c r="IR615" s="3" t="s">
        <v>951</v>
      </c>
      <c r="IS615" s="3" t="s">
        <v>635</v>
      </c>
      <c r="IT615" s="3"/>
    </row>
    <row r="616" spans="249:254" ht="12.75">
      <c r="IO616" s="3" t="s">
        <v>719</v>
      </c>
      <c r="IP616" s="89" t="s">
        <v>720</v>
      </c>
      <c r="IQ616" s="7"/>
      <c r="IR616" s="3" t="s">
        <v>951</v>
      </c>
      <c r="IS616" s="89" t="s">
        <v>637</v>
      </c>
      <c r="IT616" s="3"/>
    </row>
    <row r="617" spans="249:254" ht="12.75">
      <c r="IO617" s="3" t="s">
        <v>721</v>
      </c>
      <c r="IP617" s="3" t="s">
        <v>722</v>
      </c>
      <c r="IQ617" s="7"/>
      <c r="IR617" s="3" t="s">
        <v>951</v>
      </c>
      <c r="IS617" s="89" t="s">
        <v>639</v>
      </c>
      <c r="IT617" s="3"/>
    </row>
    <row r="618" spans="249:254" ht="12.75">
      <c r="IO618" s="3" t="s">
        <v>723</v>
      </c>
      <c r="IP618" s="3" t="s">
        <v>724</v>
      </c>
      <c r="IQ618" s="7"/>
      <c r="IR618" s="3" t="s">
        <v>951</v>
      </c>
      <c r="IS618" s="3" t="s">
        <v>641</v>
      </c>
      <c r="IT618" s="3"/>
    </row>
    <row r="619" spans="249:254" ht="12.75">
      <c r="IO619" s="3" t="s">
        <v>725</v>
      </c>
      <c r="IP619" s="3" t="s">
        <v>726</v>
      </c>
      <c r="IQ619" s="7"/>
      <c r="IR619" s="3" t="s">
        <v>951</v>
      </c>
      <c r="IS619" s="3" t="s">
        <v>643</v>
      </c>
      <c r="IT619" s="3"/>
    </row>
    <row r="620" spans="249:254" ht="12.75">
      <c r="IO620" s="3" t="s">
        <v>727</v>
      </c>
      <c r="IP620" s="3" t="s">
        <v>728</v>
      </c>
      <c r="IQ620" s="7"/>
      <c r="IR620" s="3" t="s">
        <v>951</v>
      </c>
      <c r="IS620" s="3" t="s">
        <v>646</v>
      </c>
      <c r="IT620" s="88"/>
    </row>
    <row r="621" spans="249:254" ht="12.75">
      <c r="IO621" s="3" t="s">
        <v>729</v>
      </c>
      <c r="IP621" s="3" t="s">
        <v>8</v>
      </c>
      <c r="IQ621" s="7"/>
      <c r="IR621" s="3" t="s">
        <v>951</v>
      </c>
      <c r="IS621" s="89" t="s">
        <v>648</v>
      </c>
      <c r="IT621" s="89"/>
    </row>
    <row r="622" spans="249:254" ht="12.75">
      <c r="IO622" s="3" t="s">
        <v>730</v>
      </c>
      <c r="IP622" s="3" t="s">
        <v>735</v>
      </c>
      <c r="IQ622" s="7"/>
      <c r="IR622" s="3" t="s">
        <v>951</v>
      </c>
      <c r="IS622" s="3" t="s">
        <v>650</v>
      </c>
      <c r="IT622" s="3"/>
    </row>
    <row r="623" spans="249:254" ht="12.75">
      <c r="IO623" s="3" t="s">
        <v>736</v>
      </c>
      <c r="IP623" s="89" t="s">
        <v>737</v>
      </c>
      <c r="IQ623" s="7"/>
      <c r="IR623" s="3" t="s">
        <v>951</v>
      </c>
      <c r="IS623" s="89" t="s">
        <v>652</v>
      </c>
      <c r="IT623" s="3"/>
    </row>
    <row r="624" spans="249:254" ht="12.75">
      <c r="IO624" s="3" t="s">
        <v>738</v>
      </c>
      <c r="IP624" s="3" t="s">
        <v>739</v>
      </c>
      <c r="IQ624" s="7"/>
      <c r="IR624" s="3" t="s">
        <v>951</v>
      </c>
      <c r="IS624" s="89" t="s">
        <v>654</v>
      </c>
      <c r="IT624" s="3"/>
    </row>
    <row r="625" spans="249:254" ht="12.75">
      <c r="IO625" s="3" t="s">
        <v>740</v>
      </c>
      <c r="IP625" s="3" t="s">
        <v>741</v>
      </c>
      <c r="IQ625" s="7"/>
      <c r="IR625" s="3" t="s">
        <v>951</v>
      </c>
      <c r="IS625" s="89" t="s">
        <v>656</v>
      </c>
      <c r="IT625" s="89"/>
    </row>
    <row r="626" spans="249:254" ht="12.75">
      <c r="IO626" s="3" t="s">
        <v>742</v>
      </c>
      <c r="IP626" s="3" t="s">
        <v>743</v>
      </c>
      <c r="IQ626" s="7"/>
      <c r="IR626" s="3" t="s">
        <v>952</v>
      </c>
      <c r="IS626" s="89" t="s">
        <v>658</v>
      </c>
      <c r="IT626" s="89"/>
    </row>
    <row r="627" spans="249:254" ht="12.75">
      <c r="IO627" s="3" t="s">
        <v>744</v>
      </c>
      <c r="IP627" s="89" t="s">
        <v>745</v>
      </c>
      <c r="IQ627" s="7"/>
      <c r="IR627" s="3" t="s">
        <v>952</v>
      </c>
      <c r="IS627" s="3" t="s">
        <v>660</v>
      </c>
      <c r="IT627" s="89"/>
    </row>
    <row r="628" spans="249:254" ht="12.75">
      <c r="IO628" s="3" t="s">
        <v>746</v>
      </c>
      <c r="IP628" s="89" t="s">
        <v>747</v>
      </c>
      <c r="IQ628" s="7"/>
      <c r="IR628" s="3" t="s">
        <v>952</v>
      </c>
      <c r="IS628" s="89" t="s">
        <v>662</v>
      </c>
      <c r="IT628" s="3"/>
    </row>
    <row r="629" spans="249:254" ht="12.75">
      <c r="IO629" s="3" t="s">
        <v>748</v>
      </c>
      <c r="IP629" s="3" t="s">
        <v>749</v>
      </c>
      <c r="IQ629" s="7"/>
      <c r="IR629" s="3" t="s">
        <v>952</v>
      </c>
      <c r="IS629" s="3" t="s">
        <v>664</v>
      </c>
      <c r="IT629" s="3"/>
    </row>
    <row r="630" spans="249:254" ht="12.75">
      <c r="IO630" s="3" t="s">
        <v>750</v>
      </c>
      <c r="IP630" s="3" t="s">
        <v>751</v>
      </c>
      <c r="IQ630" s="7"/>
      <c r="IR630" s="3" t="s">
        <v>953</v>
      </c>
      <c r="IS630" s="3" t="s">
        <v>666</v>
      </c>
      <c r="IT630" s="3"/>
    </row>
    <row r="631" spans="249:254" ht="12.75">
      <c r="IO631" s="3" t="s">
        <v>752</v>
      </c>
      <c r="IP631" s="89" t="s">
        <v>753</v>
      </c>
      <c r="IQ631" s="7"/>
      <c r="IR631" s="3" t="s">
        <v>953</v>
      </c>
      <c r="IS631" s="3" t="s">
        <v>668</v>
      </c>
      <c r="IT631" s="89"/>
    </row>
    <row r="632" spans="249:254" ht="12.75">
      <c r="IO632" s="3" t="s">
        <v>754</v>
      </c>
      <c r="IP632" s="3" t="s">
        <v>755</v>
      </c>
      <c r="IQ632" s="7"/>
      <c r="IR632" s="3" t="s">
        <v>953</v>
      </c>
      <c r="IS632" s="3" t="s">
        <v>670</v>
      </c>
      <c r="IT632" s="89"/>
    </row>
    <row r="633" spans="249:254" ht="12.75">
      <c r="IO633" s="3" t="s">
        <v>756</v>
      </c>
      <c r="IP633" s="89" t="s">
        <v>757</v>
      </c>
      <c r="IQ633" s="7"/>
      <c r="IR633" s="3" t="s">
        <v>953</v>
      </c>
      <c r="IS633" s="89" t="s">
        <v>672</v>
      </c>
      <c r="IT633" s="3"/>
    </row>
    <row r="634" spans="249:254" ht="12.75">
      <c r="IO634" s="3" t="s">
        <v>758</v>
      </c>
      <c r="IP634" s="3" t="s">
        <v>759</v>
      </c>
      <c r="IQ634" s="7"/>
      <c r="IR634" s="3" t="s">
        <v>953</v>
      </c>
      <c r="IS634" s="89" t="s">
        <v>674</v>
      </c>
      <c r="IT634" s="3"/>
    </row>
    <row r="635" spans="249:254" ht="12.75">
      <c r="IO635" s="3" t="s">
        <v>760</v>
      </c>
      <c r="IP635" s="3" t="s">
        <v>761</v>
      </c>
      <c r="IQ635" s="7"/>
      <c r="IR635" s="3" t="s">
        <v>953</v>
      </c>
      <c r="IS635" s="3" t="s">
        <v>676</v>
      </c>
      <c r="IT635" s="88"/>
    </row>
    <row r="636" spans="249:254" ht="12.75">
      <c r="IO636" s="3" t="s">
        <v>762</v>
      </c>
      <c r="IP636" s="89" t="s">
        <v>763</v>
      </c>
      <c r="IQ636" s="7"/>
      <c r="IR636" s="3" t="s">
        <v>953</v>
      </c>
      <c r="IS636" s="89" t="s">
        <v>678</v>
      </c>
      <c r="IT636" s="3"/>
    </row>
    <row r="637" spans="249:254" ht="12.75">
      <c r="IO637" s="3" t="s">
        <v>764</v>
      </c>
      <c r="IP637" s="89" t="s">
        <v>765</v>
      </c>
      <c r="IQ637" s="7"/>
      <c r="IR637" s="3" t="s">
        <v>953</v>
      </c>
      <c r="IS637" s="3" t="s">
        <v>680</v>
      </c>
      <c r="IT637" s="3"/>
    </row>
    <row r="638" spans="249:254" ht="12.75">
      <c r="IO638" s="3" t="s">
        <v>766</v>
      </c>
      <c r="IP638" s="3" t="s">
        <v>767</v>
      </c>
      <c r="IQ638" s="7"/>
      <c r="IR638" s="3" t="s">
        <v>953</v>
      </c>
      <c r="IS638" s="3" t="s">
        <v>682</v>
      </c>
      <c r="IT638" s="3"/>
    </row>
    <row r="639" spans="249:254" ht="12.75">
      <c r="IO639" s="3" t="s">
        <v>768</v>
      </c>
      <c r="IP639" s="3" t="s">
        <v>769</v>
      </c>
      <c r="IQ639" s="7"/>
      <c r="IR639" s="3" t="s">
        <v>953</v>
      </c>
      <c r="IS639" s="89" t="s">
        <v>686</v>
      </c>
      <c r="IT639" s="3"/>
    </row>
    <row r="640" spans="249:254" ht="12.75">
      <c r="IO640" s="3" t="s">
        <v>770</v>
      </c>
      <c r="IP640" s="3" t="s">
        <v>771</v>
      </c>
      <c r="IQ640" s="7"/>
      <c r="IR640" s="3" t="s">
        <v>953</v>
      </c>
      <c r="IS640" s="3" t="s">
        <v>688</v>
      </c>
      <c r="IT640" s="3"/>
    </row>
    <row r="641" spans="249:254" ht="12.75">
      <c r="IO641" s="3" t="s">
        <v>772</v>
      </c>
      <c r="IP641" s="3" t="s">
        <v>773</v>
      </c>
      <c r="IQ641" s="7"/>
      <c r="IR641" s="3" t="s">
        <v>953</v>
      </c>
      <c r="IS641" s="3" t="s">
        <v>690</v>
      </c>
      <c r="IT641" s="3"/>
    </row>
    <row r="642" spans="249:254" ht="12.75">
      <c r="IO642" s="3" t="s">
        <v>774</v>
      </c>
      <c r="IP642" s="3" t="s">
        <v>775</v>
      </c>
      <c r="IQ642" s="7"/>
      <c r="IR642" s="3" t="s">
        <v>953</v>
      </c>
      <c r="IS642" s="3" t="s">
        <v>692</v>
      </c>
      <c r="IT642" s="89"/>
    </row>
    <row r="643" spans="249:254" ht="12.75">
      <c r="IO643" s="3" t="s">
        <v>776</v>
      </c>
      <c r="IP643" s="3" t="s">
        <v>777</v>
      </c>
      <c r="IQ643" s="7"/>
      <c r="IR643" s="3" t="s">
        <v>953</v>
      </c>
      <c r="IS643" s="3" t="s">
        <v>694</v>
      </c>
      <c r="IT643" s="3"/>
    </row>
    <row r="644" spans="249:254" ht="12.75">
      <c r="IO644" s="3" t="s">
        <v>778</v>
      </c>
      <c r="IP644" s="3" t="s">
        <v>779</v>
      </c>
      <c r="IQ644" s="7"/>
      <c r="IR644" s="3" t="s">
        <v>953</v>
      </c>
      <c r="IS644" s="3" t="s">
        <v>696</v>
      </c>
      <c r="IT644" s="3"/>
    </row>
    <row r="645" spans="249:254" ht="12.75">
      <c r="IO645" s="3" t="s">
        <v>780</v>
      </c>
      <c r="IP645" s="3" t="s">
        <v>781</v>
      </c>
      <c r="IQ645" s="7"/>
      <c r="IR645" s="3" t="s">
        <v>953</v>
      </c>
      <c r="IS645" s="3" t="s">
        <v>698</v>
      </c>
      <c r="IT645" s="3"/>
    </row>
    <row r="646" spans="249:254" ht="12.75">
      <c r="IO646" s="3" t="s">
        <v>782</v>
      </c>
      <c r="IP646" s="3" t="s">
        <v>783</v>
      </c>
      <c r="IQ646" s="7"/>
      <c r="IR646" s="3" t="s">
        <v>953</v>
      </c>
      <c r="IS646" s="3" t="s">
        <v>700</v>
      </c>
      <c r="IT646" s="3"/>
    </row>
    <row r="647" spans="249:254" ht="12.75">
      <c r="IO647" s="3" t="s">
        <v>784</v>
      </c>
      <c r="IP647" s="3" t="s">
        <v>785</v>
      </c>
      <c r="IQ647" s="7"/>
      <c r="IR647" s="3" t="s">
        <v>953</v>
      </c>
      <c r="IS647" s="89" t="s">
        <v>702</v>
      </c>
      <c r="IT647" s="89"/>
    </row>
    <row r="648" spans="249:254" ht="12.75">
      <c r="IO648" s="3" t="s">
        <v>786</v>
      </c>
      <c r="IP648" s="3" t="s">
        <v>787</v>
      </c>
      <c r="IQ648" s="7"/>
      <c r="IR648" s="3" t="s">
        <v>953</v>
      </c>
      <c r="IS648" s="89" t="s">
        <v>704</v>
      </c>
      <c r="IT648" s="89"/>
    </row>
    <row r="649" spans="249:254" ht="12.75">
      <c r="IO649" s="3" t="s">
        <v>788</v>
      </c>
      <c r="IP649" s="3" t="s">
        <v>789</v>
      </c>
      <c r="IQ649" s="7"/>
      <c r="IR649" s="3" t="s">
        <v>953</v>
      </c>
      <c r="IS649" s="3" t="s">
        <v>706</v>
      </c>
      <c r="IT649" s="3"/>
    </row>
    <row r="650" spans="249:254" ht="12.75">
      <c r="IO650" s="3" t="s">
        <v>790</v>
      </c>
      <c r="IP650" s="89" t="s">
        <v>791</v>
      </c>
      <c r="IQ650" s="7"/>
      <c r="IR650" s="3" t="s">
        <v>953</v>
      </c>
      <c r="IS650" s="3" t="s">
        <v>708</v>
      </c>
      <c r="IT650" s="3"/>
    </row>
    <row r="651" spans="249:254" ht="12.75">
      <c r="IO651" s="3" t="s">
        <v>792</v>
      </c>
      <c r="IP651" s="89" t="s">
        <v>793</v>
      </c>
      <c r="IQ651" s="7"/>
      <c r="IR651" s="3" t="s">
        <v>953</v>
      </c>
      <c r="IS651" s="3" t="s">
        <v>710</v>
      </c>
      <c r="IT651" s="3"/>
    </row>
    <row r="652" spans="249:254" ht="12.75">
      <c r="IO652" s="3" t="s">
        <v>794</v>
      </c>
      <c r="IP652" s="3" t="s">
        <v>795</v>
      </c>
      <c r="IQ652" s="7"/>
      <c r="IR652" s="3" t="s">
        <v>953</v>
      </c>
      <c r="IS652" s="3" t="s">
        <v>712</v>
      </c>
      <c r="IT652" s="3"/>
    </row>
    <row r="653" spans="249:254" ht="12.75">
      <c r="IO653" s="3" t="s">
        <v>796</v>
      </c>
      <c r="IP653" s="89" t="s">
        <v>797</v>
      </c>
      <c r="IQ653" s="7"/>
      <c r="IR653" s="3" t="s">
        <v>953</v>
      </c>
      <c r="IS653" s="3" t="s">
        <v>714</v>
      </c>
      <c r="IT653" s="88"/>
    </row>
    <row r="654" spans="249:254" ht="12.75">
      <c r="IO654" s="3" t="s">
        <v>798</v>
      </c>
      <c r="IP654" s="89" t="s">
        <v>799</v>
      </c>
      <c r="IQ654" s="7"/>
      <c r="IR654" s="3" t="s">
        <v>953</v>
      </c>
      <c r="IS654" s="3" t="s">
        <v>716</v>
      </c>
      <c r="IT654" s="89"/>
    </row>
    <row r="655" spans="249:254" ht="12.75">
      <c r="IO655" s="3" t="s">
        <v>800</v>
      </c>
      <c r="IP655" s="3" t="s">
        <v>801</v>
      </c>
      <c r="IQ655" s="7"/>
      <c r="IR655" s="3" t="s">
        <v>953</v>
      </c>
      <c r="IS655" s="3" t="s">
        <v>718</v>
      </c>
      <c r="IT655" s="3"/>
    </row>
    <row r="656" spans="249:254" ht="12.75">
      <c r="IO656" s="3" t="s">
        <v>802</v>
      </c>
      <c r="IP656" s="89" t="s">
        <v>803</v>
      </c>
      <c r="IQ656" s="7"/>
      <c r="IR656" s="3" t="s">
        <v>953</v>
      </c>
      <c r="IS656" s="89" t="s">
        <v>720</v>
      </c>
      <c r="IT656" s="3"/>
    </row>
    <row r="657" spans="249:254" ht="12.75">
      <c r="IO657" s="3" t="s">
        <v>804</v>
      </c>
      <c r="IP657" s="3" t="s">
        <v>805</v>
      </c>
      <c r="IQ657" s="7"/>
      <c r="IR657" s="3" t="s">
        <v>953</v>
      </c>
      <c r="IS657" s="3" t="s">
        <v>722</v>
      </c>
      <c r="IT657" s="89"/>
    </row>
    <row r="658" spans="249:254" ht="12.75">
      <c r="IO658" s="3" t="s">
        <v>806</v>
      </c>
      <c r="IP658" s="3" t="s">
        <v>807</v>
      </c>
      <c r="IQ658" s="7"/>
      <c r="IR658" s="3" t="s">
        <v>953</v>
      </c>
      <c r="IS658" s="3" t="s">
        <v>724</v>
      </c>
      <c r="IT658" s="89"/>
    </row>
    <row r="659" spans="249:254" ht="12.75">
      <c r="IO659" s="3" t="s">
        <v>808</v>
      </c>
      <c r="IP659" s="3" t="s">
        <v>809</v>
      </c>
      <c r="IQ659" s="7"/>
      <c r="IR659" s="3" t="s">
        <v>953</v>
      </c>
      <c r="IS659" s="3" t="s">
        <v>726</v>
      </c>
      <c r="IT659" s="3"/>
    </row>
    <row r="660" spans="249:254" ht="12.75">
      <c r="IO660" s="3" t="s">
        <v>872</v>
      </c>
      <c r="IP660" s="3" t="s">
        <v>873</v>
      </c>
      <c r="IQ660" s="7"/>
      <c r="IR660" s="3" t="s">
        <v>953</v>
      </c>
      <c r="IS660" s="3" t="s">
        <v>728</v>
      </c>
      <c r="IT660" s="3"/>
    </row>
    <row r="661" spans="249:254" ht="12.75">
      <c r="IO661" s="3" t="s">
        <v>874</v>
      </c>
      <c r="IP661" s="3" t="s">
        <v>875</v>
      </c>
      <c r="IQ661" s="7"/>
      <c r="IR661" s="3" t="s">
        <v>953</v>
      </c>
      <c r="IS661" s="3" t="s">
        <v>8</v>
      </c>
      <c r="IT661" s="3"/>
    </row>
    <row r="662" spans="249:254" ht="12.75">
      <c r="IO662" s="3" t="s">
        <v>876</v>
      </c>
      <c r="IP662" s="3" t="s">
        <v>877</v>
      </c>
      <c r="IQ662" s="7"/>
      <c r="IR662" s="3" t="s">
        <v>953</v>
      </c>
      <c r="IS662" s="3" t="s">
        <v>735</v>
      </c>
      <c r="IT662" s="3"/>
    </row>
    <row r="663" spans="249:254" ht="12.75">
      <c r="IO663" s="3" t="s">
        <v>878</v>
      </c>
      <c r="IP663" s="3" t="s">
        <v>879</v>
      </c>
      <c r="IQ663" s="7"/>
      <c r="IR663" s="3" t="s">
        <v>953</v>
      </c>
      <c r="IS663" s="89" t="s">
        <v>737</v>
      </c>
      <c r="IT663" s="3"/>
    </row>
    <row r="664" spans="249:254" ht="12.75">
      <c r="IO664" s="3" t="s">
        <v>880</v>
      </c>
      <c r="IP664" s="3" t="s">
        <v>883</v>
      </c>
      <c r="IQ664" s="7"/>
      <c r="IR664" s="3" t="s">
        <v>953</v>
      </c>
      <c r="IS664" s="3" t="s">
        <v>739</v>
      </c>
      <c r="IT664" s="89"/>
    </row>
    <row r="665" spans="249:254" ht="12.75">
      <c r="IO665" s="3" t="s">
        <v>884</v>
      </c>
      <c r="IP665" s="89" t="s">
        <v>885</v>
      </c>
      <c r="IQ665" s="7"/>
      <c r="IR665" s="3" t="s">
        <v>953</v>
      </c>
      <c r="IS665" s="3" t="s">
        <v>741</v>
      </c>
      <c r="IT665" s="3"/>
    </row>
    <row r="666" spans="249:254" ht="12.75">
      <c r="IO666" s="3" t="s">
        <v>886</v>
      </c>
      <c r="IP666" s="3" t="s">
        <v>887</v>
      </c>
      <c r="IQ666" s="7"/>
      <c r="IR666" s="3" t="s">
        <v>953</v>
      </c>
      <c r="IS666" s="3" t="s">
        <v>743</v>
      </c>
      <c r="IT666" s="3"/>
    </row>
    <row r="667" spans="249:254" ht="12.75">
      <c r="IO667" s="3" t="s">
        <v>888</v>
      </c>
      <c r="IP667" s="3" t="s">
        <v>889</v>
      </c>
      <c r="IQ667" s="7"/>
      <c r="IR667" s="3" t="s">
        <v>953</v>
      </c>
      <c r="IS667" s="89" t="s">
        <v>745</v>
      </c>
      <c r="IT667" s="89"/>
    </row>
    <row r="668" spans="249:254" ht="12.75">
      <c r="IO668" s="3" t="s">
        <v>890</v>
      </c>
      <c r="IP668" s="3" t="s">
        <v>891</v>
      </c>
      <c r="IQ668" s="7"/>
      <c r="IR668" s="3" t="s">
        <v>953</v>
      </c>
      <c r="IS668" s="89" t="s">
        <v>747</v>
      </c>
      <c r="IT668" s="89"/>
    </row>
    <row r="669" spans="249:254" ht="12.75">
      <c r="IO669" s="3" t="s">
        <v>892</v>
      </c>
      <c r="IP669" s="3" t="s">
        <v>893</v>
      </c>
      <c r="IQ669" s="7"/>
      <c r="IR669" s="3" t="s">
        <v>953</v>
      </c>
      <c r="IS669" s="3" t="s">
        <v>749</v>
      </c>
      <c r="IT669" s="88"/>
    </row>
    <row r="670" spans="249:254" ht="12.75">
      <c r="IO670" s="3" t="s">
        <v>894</v>
      </c>
      <c r="IP670" s="3" t="s">
        <v>895</v>
      </c>
      <c r="IQ670" s="7"/>
      <c r="IR670" s="3" t="s">
        <v>953</v>
      </c>
      <c r="IS670" s="3" t="s">
        <v>751</v>
      </c>
      <c r="IT670" s="90"/>
    </row>
    <row r="671" spans="249:254" ht="12.75">
      <c r="IO671" s="3" t="s">
        <v>896</v>
      </c>
      <c r="IP671" s="3" t="s">
        <v>897</v>
      </c>
      <c r="IQ671" s="7"/>
      <c r="IR671" s="3" t="s">
        <v>953</v>
      </c>
      <c r="IS671" s="89" t="s">
        <v>753</v>
      </c>
      <c r="IT671" s="3"/>
    </row>
    <row r="672" spans="249:254" ht="12.75">
      <c r="IO672" s="3" t="s">
        <v>898</v>
      </c>
      <c r="IP672" s="3" t="s">
        <v>899</v>
      </c>
      <c r="IQ672" s="7"/>
      <c r="IR672" s="3" t="s">
        <v>953</v>
      </c>
      <c r="IS672" s="3" t="s">
        <v>755</v>
      </c>
      <c r="IT672" s="3"/>
    </row>
    <row r="673" spans="249:254" ht="12.75">
      <c r="IO673" s="3" t="s">
        <v>900</v>
      </c>
      <c r="IP673" s="88" t="s">
        <v>901</v>
      </c>
      <c r="IQ673" s="7"/>
      <c r="IR673" s="3" t="s">
        <v>953</v>
      </c>
      <c r="IS673" s="89" t="s">
        <v>757</v>
      </c>
      <c r="IT673" s="3"/>
    </row>
    <row r="674" spans="249:254" ht="12.75">
      <c r="IO674" s="3" t="s">
        <v>902</v>
      </c>
      <c r="IP674" s="3" t="s">
        <v>903</v>
      </c>
      <c r="IQ674" s="7"/>
      <c r="IR674" s="3" t="s">
        <v>953</v>
      </c>
      <c r="IS674" s="3" t="s">
        <v>759</v>
      </c>
      <c r="IT674" s="89"/>
    </row>
    <row r="675" spans="249:254" ht="12.75">
      <c r="IO675" s="3" t="s">
        <v>904</v>
      </c>
      <c r="IP675" s="3" t="s">
        <v>905</v>
      </c>
      <c r="IQ675" s="7"/>
      <c r="IR675" s="3" t="s">
        <v>953</v>
      </c>
      <c r="IS675" s="3" t="s">
        <v>761</v>
      </c>
      <c r="IT675" s="3"/>
    </row>
    <row r="676" spans="249:254" ht="12.75">
      <c r="IO676" s="3" t="s">
        <v>906</v>
      </c>
      <c r="IP676" s="88" t="s">
        <v>907</v>
      </c>
      <c r="IQ676" s="7"/>
      <c r="IR676" s="3" t="s">
        <v>953</v>
      </c>
      <c r="IS676" s="89" t="s">
        <v>763</v>
      </c>
      <c r="IT676" s="89"/>
    </row>
    <row r="677" spans="249:254" ht="12.75">
      <c r="IO677" s="3" t="s">
        <v>908</v>
      </c>
      <c r="IP677" s="89" t="s">
        <v>909</v>
      </c>
      <c r="IQ677" s="7"/>
      <c r="IR677" s="3" t="s">
        <v>953</v>
      </c>
      <c r="IS677" s="89" t="s">
        <v>765</v>
      </c>
      <c r="IT677" s="3"/>
    </row>
    <row r="678" spans="249:254" ht="12.75">
      <c r="IO678" s="166" t="s">
        <v>684</v>
      </c>
      <c r="IP678" s="88" t="s">
        <v>1024</v>
      </c>
      <c r="IQ678" s="7"/>
      <c r="IR678" s="3" t="s">
        <v>953</v>
      </c>
      <c r="IS678" s="3" t="s">
        <v>767</v>
      </c>
      <c r="IT678" s="3"/>
    </row>
    <row r="679" spans="249:254" ht="12.75">
      <c r="IO679" s="3" t="s">
        <v>1604</v>
      </c>
      <c r="IP679" s="89" t="s">
        <v>1605</v>
      </c>
      <c r="IQ679" s="7"/>
      <c r="IR679" s="3" t="s">
        <v>953</v>
      </c>
      <c r="IS679" s="3" t="s">
        <v>769</v>
      </c>
      <c r="IT679" s="3"/>
    </row>
    <row r="680" spans="249:254" ht="12.75">
      <c r="IO680" s="3" t="s">
        <v>1606</v>
      </c>
      <c r="IP680" s="89" t="s">
        <v>1607</v>
      </c>
      <c r="IQ680" s="7"/>
      <c r="IR680" s="3" t="s">
        <v>953</v>
      </c>
      <c r="IS680" s="3" t="s">
        <v>771</v>
      </c>
      <c r="IT680" s="3"/>
    </row>
    <row r="681" spans="249:254" ht="12.75">
      <c r="IO681" s="3" t="s">
        <v>1608</v>
      </c>
      <c r="IP681" s="89" t="s">
        <v>1609</v>
      </c>
      <c r="IQ681" s="7"/>
      <c r="IR681" s="3" t="s">
        <v>953</v>
      </c>
      <c r="IS681" s="3" t="s">
        <v>773</v>
      </c>
      <c r="IT681" s="3"/>
    </row>
    <row r="682" spans="249:254" ht="12.75">
      <c r="IO682" s="3" t="s">
        <v>1610</v>
      </c>
      <c r="IP682" s="89" t="s">
        <v>1611</v>
      </c>
      <c r="IQ682" s="7"/>
      <c r="IR682" s="3" t="s">
        <v>953</v>
      </c>
      <c r="IS682" s="3" t="s">
        <v>775</v>
      </c>
      <c r="IT682" s="3"/>
    </row>
    <row r="683" spans="249:254" ht="12.75">
      <c r="IO683" s="3" t="s">
        <v>1612</v>
      </c>
      <c r="IP683" s="89" t="s">
        <v>1613</v>
      </c>
      <c r="IQ683" s="7"/>
      <c r="IR683" s="3" t="s">
        <v>953</v>
      </c>
      <c r="IS683" s="3" t="s">
        <v>777</v>
      </c>
      <c r="IT683" s="3"/>
    </row>
    <row r="684" spans="249:254" ht="12.75">
      <c r="IO684" s="3" t="s">
        <v>1614</v>
      </c>
      <c r="IP684" s="89" t="s">
        <v>1615</v>
      </c>
      <c r="IQ684" s="7"/>
      <c r="IR684" s="3" t="s">
        <v>953</v>
      </c>
      <c r="IS684" s="3" t="s">
        <v>779</v>
      </c>
      <c r="IT684" s="3"/>
    </row>
    <row r="685" spans="249:254" ht="12.75">
      <c r="IO685" s="3" t="s">
        <v>1616</v>
      </c>
      <c r="IP685" s="89" t="s">
        <v>1617</v>
      </c>
      <c r="IQ685" s="7"/>
      <c r="IR685" s="3" t="s">
        <v>953</v>
      </c>
      <c r="IS685" s="3" t="s">
        <v>781</v>
      </c>
      <c r="IT685" s="89"/>
    </row>
    <row r="686" spans="249:254" ht="12.75">
      <c r="IO686" s="3" t="s">
        <v>1618</v>
      </c>
      <c r="IP686" s="89" t="s">
        <v>1619</v>
      </c>
      <c r="IQ686" s="7"/>
      <c r="IR686" s="3" t="s">
        <v>953</v>
      </c>
      <c r="IS686" s="3" t="s">
        <v>783</v>
      </c>
      <c r="IT686" s="3"/>
    </row>
    <row r="687" spans="249:254" ht="12.75">
      <c r="IO687" s="3" t="s">
        <v>1620</v>
      </c>
      <c r="IP687" s="89" t="s">
        <v>1621</v>
      </c>
      <c r="IQ687" s="7"/>
      <c r="IR687" s="3" t="s">
        <v>953</v>
      </c>
      <c r="IS687" s="3" t="s">
        <v>785</v>
      </c>
      <c r="IT687" s="3"/>
    </row>
    <row r="688" spans="249:254" ht="12.75">
      <c r="IO688" s="3" t="s">
        <v>1622</v>
      </c>
      <c r="IP688" s="89" t="s">
        <v>1623</v>
      </c>
      <c r="IQ688" s="7"/>
      <c r="IR688" s="3" t="s">
        <v>953</v>
      </c>
      <c r="IS688" s="3" t="s">
        <v>787</v>
      </c>
      <c r="IT688" s="89"/>
    </row>
    <row r="689" spans="249:254" ht="12.75">
      <c r="IO689" s="3" t="s">
        <v>1627</v>
      </c>
      <c r="IP689" s="89" t="s">
        <v>1628</v>
      </c>
      <c r="IQ689" s="7"/>
      <c r="IR689" s="3" t="s">
        <v>953</v>
      </c>
      <c r="IS689" s="3" t="s">
        <v>789</v>
      </c>
      <c r="IT689" s="89"/>
    </row>
    <row r="690" spans="249:254" ht="12.75">
      <c r="IO690" s="3" t="s">
        <v>1629</v>
      </c>
      <c r="IP690" s="89" t="s">
        <v>1630</v>
      </c>
      <c r="IQ690" s="7"/>
      <c r="IR690" s="3" t="s">
        <v>953</v>
      </c>
      <c r="IS690" s="89" t="s">
        <v>791</v>
      </c>
      <c r="IT690" s="3"/>
    </row>
    <row r="691" spans="249:254" ht="12.75">
      <c r="IO691" s="3" t="s">
        <v>1631</v>
      </c>
      <c r="IP691" s="89" t="s">
        <v>1632</v>
      </c>
      <c r="IQ691" s="7"/>
      <c r="IR691" s="3" t="s">
        <v>953</v>
      </c>
      <c r="IS691" s="89" t="s">
        <v>793</v>
      </c>
      <c r="IT691" s="89"/>
    </row>
    <row r="692" spans="249:254" ht="12.75">
      <c r="IO692" s="3" t="s">
        <v>1633</v>
      </c>
      <c r="IP692" s="89" t="s">
        <v>1634</v>
      </c>
      <c r="IQ692" s="7"/>
      <c r="IR692" s="3" t="s">
        <v>953</v>
      </c>
      <c r="IS692" s="3" t="s">
        <v>795</v>
      </c>
      <c r="IT692" s="3"/>
    </row>
    <row r="693" spans="249:254" ht="12.75">
      <c r="IO693" s="3" t="s">
        <v>1635</v>
      </c>
      <c r="IP693" s="89" t="s">
        <v>1636</v>
      </c>
      <c r="IQ693" s="7"/>
      <c r="IR693" s="3" t="s">
        <v>953</v>
      </c>
      <c r="IS693" s="89" t="s">
        <v>797</v>
      </c>
      <c r="IT693" s="89"/>
    </row>
    <row r="694" spans="249:254" ht="12.75">
      <c r="IO694" s="3" t="s">
        <v>1637</v>
      </c>
      <c r="IP694" s="89" t="s">
        <v>1638</v>
      </c>
      <c r="IQ694" s="7"/>
      <c r="IR694" s="3" t="s">
        <v>953</v>
      </c>
      <c r="IS694" s="89" t="s">
        <v>799</v>
      </c>
      <c r="IT694" s="3"/>
    </row>
    <row r="695" spans="249:254" ht="12.75">
      <c r="IO695" s="3" t="s">
        <v>810</v>
      </c>
      <c r="IP695" s="90" t="s">
        <v>811</v>
      </c>
      <c r="IQ695" s="7"/>
      <c r="IR695" s="3" t="s">
        <v>953</v>
      </c>
      <c r="IS695" s="3" t="s">
        <v>801</v>
      </c>
      <c r="IT695" s="3"/>
    </row>
    <row r="696" spans="249:254" ht="12.75">
      <c r="IO696" s="3" t="s">
        <v>812</v>
      </c>
      <c r="IP696" s="89" t="s">
        <v>813</v>
      </c>
      <c r="IQ696" s="7"/>
      <c r="IR696" s="3" t="s">
        <v>953</v>
      </c>
      <c r="IS696" s="89" t="s">
        <v>803</v>
      </c>
      <c r="IT696" s="89"/>
    </row>
    <row r="697" spans="249:254" ht="12.75">
      <c r="IO697" s="3" t="s">
        <v>814</v>
      </c>
      <c r="IP697" s="90" t="s">
        <v>815</v>
      </c>
      <c r="IQ697" s="7"/>
      <c r="IR697" s="3" t="s">
        <v>953</v>
      </c>
      <c r="IS697" s="3" t="s">
        <v>805</v>
      </c>
      <c r="IT697" s="3"/>
    </row>
    <row r="698" spans="249:254" ht="12.75">
      <c r="IO698" s="3" t="s">
        <v>816</v>
      </c>
      <c r="IP698" s="89" t="s">
        <v>817</v>
      </c>
      <c r="IQ698" s="7"/>
      <c r="IR698" s="3" t="s">
        <v>953</v>
      </c>
      <c r="IS698" s="3" t="s">
        <v>807</v>
      </c>
      <c r="IT698" s="3"/>
    </row>
    <row r="699" spans="249:254" ht="12.75">
      <c r="IO699" s="3" t="s">
        <v>818</v>
      </c>
      <c r="IP699" s="90" t="s">
        <v>819</v>
      </c>
      <c r="IQ699" s="7"/>
      <c r="IR699" s="3" t="s">
        <v>953</v>
      </c>
      <c r="IS699" s="3" t="s">
        <v>809</v>
      </c>
      <c r="IT699" s="88"/>
    </row>
    <row r="700" spans="249:254" ht="12.75">
      <c r="IO700" s="3" t="s">
        <v>820</v>
      </c>
      <c r="IP700" s="90" t="s">
        <v>821</v>
      </c>
      <c r="IQ700" s="7"/>
      <c r="IR700" s="3" t="s">
        <v>954</v>
      </c>
      <c r="IS700" s="90" t="s">
        <v>811</v>
      </c>
      <c r="IT700" s="88"/>
    </row>
    <row r="701" spans="249:254" ht="12.75">
      <c r="IO701" s="3" t="s">
        <v>822</v>
      </c>
      <c r="IP701" s="90" t="s">
        <v>823</v>
      </c>
      <c r="IQ701" s="7"/>
      <c r="IR701" s="3" t="s">
        <v>954</v>
      </c>
      <c r="IS701" s="89" t="s">
        <v>813</v>
      </c>
      <c r="IT701" s="89"/>
    </row>
    <row r="702" spans="249:254" ht="12.75">
      <c r="IO702" s="3" t="s">
        <v>824</v>
      </c>
      <c r="IP702" s="90" t="s">
        <v>825</v>
      </c>
      <c r="IQ702" s="7"/>
      <c r="IR702" s="3" t="s">
        <v>954</v>
      </c>
      <c r="IS702" s="90" t="s">
        <v>815</v>
      </c>
      <c r="IT702" s="3"/>
    </row>
    <row r="703" spans="249:254" ht="12.75">
      <c r="IO703" s="3" t="s">
        <v>826</v>
      </c>
      <c r="IP703" s="90" t="s">
        <v>827</v>
      </c>
      <c r="IQ703" s="7"/>
      <c r="IR703" s="3" t="s">
        <v>954</v>
      </c>
      <c r="IS703" s="89" t="s">
        <v>817</v>
      </c>
      <c r="IT703" s="3"/>
    </row>
    <row r="704" spans="249:254" ht="12.75">
      <c r="IO704" s="3" t="s">
        <v>859</v>
      </c>
      <c r="IP704" s="89" t="s">
        <v>860</v>
      </c>
      <c r="IQ704" s="7"/>
      <c r="IR704" s="3" t="s">
        <v>954</v>
      </c>
      <c r="IS704" s="90" t="s">
        <v>819</v>
      </c>
      <c r="IT704" s="3"/>
    </row>
    <row r="705" spans="249:254" ht="12.75">
      <c r="IO705" s="3" t="s">
        <v>861</v>
      </c>
      <c r="IP705" s="90" t="s">
        <v>862</v>
      </c>
      <c r="IQ705" s="7"/>
      <c r="IR705" s="3" t="s">
        <v>954</v>
      </c>
      <c r="IS705" s="90" t="s">
        <v>821</v>
      </c>
      <c r="IT705" s="3"/>
    </row>
    <row r="706" spans="249:254" ht="12.75">
      <c r="IO706" s="3" t="s">
        <v>863</v>
      </c>
      <c r="IP706" s="89" t="s">
        <v>869</v>
      </c>
      <c r="IQ706" s="7"/>
      <c r="IR706" s="3" t="s">
        <v>954</v>
      </c>
      <c r="IS706" s="90" t="s">
        <v>823</v>
      </c>
      <c r="IT706" s="89"/>
    </row>
    <row r="707" spans="249:254" ht="12.75">
      <c r="IO707" s="3" t="s">
        <v>870</v>
      </c>
      <c r="IP707" s="89" t="s">
        <v>871</v>
      </c>
      <c r="IQ707" s="7"/>
      <c r="IR707" s="3" t="s">
        <v>954</v>
      </c>
      <c r="IS707" s="90" t="s">
        <v>825</v>
      </c>
      <c r="IT707" s="3"/>
    </row>
    <row r="708" spans="249:254" ht="12.75">
      <c r="IO708" s="87" t="s">
        <v>55</v>
      </c>
      <c r="IP708" s="89" t="s">
        <v>56</v>
      </c>
      <c r="IQ708" s="7"/>
      <c r="IR708" s="3" t="s">
        <v>954</v>
      </c>
      <c r="IS708" s="90" t="s">
        <v>827</v>
      </c>
      <c r="IT708" s="89"/>
    </row>
    <row r="709" spans="249:254" ht="12.75">
      <c r="IO709" s="87" t="s">
        <v>57</v>
      </c>
      <c r="IP709" s="89" t="s">
        <v>58</v>
      </c>
      <c r="IQ709" s="7"/>
      <c r="IR709" s="3" t="s">
        <v>954</v>
      </c>
      <c r="IS709" s="89" t="s">
        <v>860</v>
      </c>
      <c r="IT709" s="89"/>
    </row>
    <row r="710" spans="249:254" ht="12.75">
      <c r="IO710" s="87" t="s">
        <v>59</v>
      </c>
      <c r="IP710" s="89" t="s">
        <v>60</v>
      </c>
      <c r="IQ710" s="7"/>
      <c r="IR710" s="3" t="s">
        <v>954</v>
      </c>
      <c r="IS710" s="90" t="s">
        <v>862</v>
      </c>
      <c r="IT710" s="3"/>
    </row>
    <row r="711" spans="249:254" ht="12.75">
      <c r="IO711" s="87" t="s">
        <v>61</v>
      </c>
      <c r="IP711" s="89" t="s">
        <v>62</v>
      </c>
      <c r="IQ711" s="7"/>
      <c r="IR711" s="3" t="s">
        <v>954</v>
      </c>
      <c r="IS711" s="89" t="s">
        <v>869</v>
      </c>
      <c r="IT711" s="3"/>
    </row>
    <row r="712" spans="249:254" ht="12.75">
      <c r="IO712" s="87" t="s">
        <v>63</v>
      </c>
      <c r="IP712" s="89" t="s">
        <v>64</v>
      </c>
      <c r="IQ712" s="7"/>
      <c r="IR712" s="3" t="s">
        <v>954</v>
      </c>
      <c r="IS712" s="89" t="s">
        <v>871</v>
      </c>
      <c r="IT712" s="3"/>
    </row>
    <row r="713" spans="249:254" ht="12.75">
      <c r="IO713" s="87" t="s">
        <v>65</v>
      </c>
      <c r="IP713" s="88" t="s">
        <v>66</v>
      </c>
      <c r="IQ713" s="7"/>
      <c r="IR713" s="3" t="s">
        <v>955</v>
      </c>
      <c r="IS713" s="3" t="s">
        <v>873</v>
      </c>
      <c r="IT713" s="3"/>
    </row>
    <row r="714" spans="249:254" ht="12.75">
      <c r="IO714" s="87" t="s">
        <v>67</v>
      </c>
      <c r="IP714" s="89" t="s">
        <v>68</v>
      </c>
      <c r="IQ714" s="7"/>
      <c r="IR714" s="3" t="s">
        <v>955</v>
      </c>
      <c r="IS714" s="3" t="s">
        <v>875</v>
      </c>
      <c r="IT714" s="89"/>
    </row>
    <row r="715" spans="249:254" ht="12.75">
      <c r="IO715" s="87" t="s">
        <v>69</v>
      </c>
      <c r="IP715" s="89" t="s">
        <v>70</v>
      </c>
      <c r="IQ715" s="7"/>
      <c r="IR715" s="3" t="s">
        <v>955</v>
      </c>
      <c r="IS715" s="3" t="s">
        <v>877</v>
      </c>
      <c r="IT715" s="89"/>
    </row>
    <row r="716" spans="249:254" ht="12.75">
      <c r="IO716" s="87" t="s">
        <v>71</v>
      </c>
      <c r="IP716" s="89" t="s">
        <v>72</v>
      </c>
      <c r="IQ716" s="7"/>
      <c r="IR716" s="3" t="s">
        <v>955</v>
      </c>
      <c r="IS716" s="3" t="s">
        <v>879</v>
      </c>
      <c r="IT716" s="3"/>
    </row>
    <row r="717" spans="249:254" ht="12.75">
      <c r="IO717" s="87" t="s">
        <v>73</v>
      </c>
      <c r="IP717" s="89" t="s">
        <v>74</v>
      </c>
      <c r="IQ717" s="7"/>
      <c r="IR717" s="3" t="s">
        <v>955</v>
      </c>
      <c r="IS717" s="3" t="s">
        <v>883</v>
      </c>
      <c r="IT717" s="3"/>
    </row>
    <row r="718" spans="249:254" ht="12.75">
      <c r="IO718" s="87" t="s">
        <v>75</v>
      </c>
      <c r="IP718" s="89" t="s">
        <v>76</v>
      </c>
      <c r="IQ718" s="7"/>
      <c r="IR718" s="3" t="s">
        <v>955</v>
      </c>
      <c r="IS718" s="89" t="s">
        <v>885</v>
      </c>
      <c r="IT718" s="3"/>
    </row>
    <row r="719" spans="249:254" ht="12.75">
      <c r="IO719" s="87" t="s">
        <v>77</v>
      </c>
      <c r="IP719" s="89" t="s">
        <v>78</v>
      </c>
      <c r="IQ719" s="7"/>
      <c r="IR719" s="3" t="s">
        <v>955</v>
      </c>
      <c r="IS719" s="3" t="s">
        <v>887</v>
      </c>
      <c r="IT719" s="3"/>
    </row>
    <row r="720" spans="249:254" ht="12.75">
      <c r="IO720" s="87" t="s">
        <v>79</v>
      </c>
      <c r="IP720" s="89" t="s">
        <v>80</v>
      </c>
      <c r="IQ720" s="7"/>
      <c r="IR720" s="3" t="s">
        <v>955</v>
      </c>
      <c r="IS720" s="3" t="s">
        <v>889</v>
      </c>
      <c r="IT720" s="3"/>
    </row>
    <row r="721" spans="249:254" ht="12.75">
      <c r="IO721" s="87" t="s">
        <v>81</v>
      </c>
      <c r="IP721" s="89" t="s">
        <v>82</v>
      </c>
      <c r="IQ721" s="7"/>
      <c r="IR721" s="3" t="s">
        <v>955</v>
      </c>
      <c r="IS721" s="3" t="s">
        <v>891</v>
      </c>
      <c r="IT721" s="89"/>
    </row>
    <row r="722" spans="249:254" ht="12.75">
      <c r="IO722" s="87" t="s">
        <v>83</v>
      </c>
      <c r="IP722" s="89" t="s">
        <v>84</v>
      </c>
      <c r="IQ722" s="7"/>
      <c r="IR722" s="3" t="s">
        <v>955</v>
      </c>
      <c r="IS722" s="3" t="s">
        <v>893</v>
      </c>
      <c r="IT722" s="89"/>
    </row>
    <row r="723" spans="249:254" ht="12.75">
      <c r="IO723" s="87" t="s">
        <v>85</v>
      </c>
      <c r="IP723" s="89" t="s">
        <v>86</v>
      </c>
      <c r="IQ723" s="7"/>
      <c r="IR723" s="3" t="s">
        <v>955</v>
      </c>
      <c r="IS723" s="3" t="s">
        <v>895</v>
      </c>
      <c r="IT723" s="3"/>
    </row>
    <row r="724" spans="249:254" ht="12.75">
      <c r="IO724" s="87" t="s">
        <v>87</v>
      </c>
      <c r="IP724" s="89" t="s">
        <v>88</v>
      </c>
      <c r="IQ724" s="7"/>
      <c r="IR724" s="3" t="s">
        <v>955</v>
      </c>
      <c r="IS724" s="3" t="s">
        <v>897</v>
      </c>
      <c r="IT724" s="89"/>
    </row>
    <row r="725" spans="249:254" ht="12.75">
      <c r="IO725" s="87" t="s">
        <v>89</v>
      </c>
      <c r="IP725" s="89" t="s">
        <v>90</v>
      </c>
      <c r="IQ725" s="7"/>
      <c r="IR725" s="3" t="s">
        <v>955</v>
      </c>
      <c r="IS725" s="3" t="s">
        <v>899</v>
      </c>
      <c r="IT725" s="88"/>
    </row>
    <row r="726" spans="249:254" ht="12.75">
      <c r="IO726" s="87" t="s">
        <v>91</v>
      </c>
      <c r="IP726" s="89" t="s">
        <v>92</v>
      </c>
      <c r="IQ726" s="7"/>
      <c r="IR726" s="3" t="s">
        <v>955</v>
      </c>
      <c r="IS726" s="88" t="s">
        <v>901</v>
      </c>
      <c r="IT726" s="3"/>
    </row>
    <row r="727" spans="249:254" ht="12.75">
      <c r="IO727" s="87" t="s">
        <v>93</v>
      </c>
      <c r="IP727" s="88" t="s">
        <v>94</v>
      </c>
      <c r="IQ727" s="7"/>
      <c r="IR727" s="3" t="s">
        <v>955</v>
      </c>
      <c r="IS727" s="3" t="s">
        <v>903</v>
      </c>
      <c r="IT727" s="3"/>
    </row>
    <row r="728" spans="249:254" ht="12.75">
      <c r="IO728" s="87" t="s">
        <v>95</v>
      </c>
      <c r="IP728" s="88" t="s">
        <v>96</v>
      </c>
      <c r="IQ728" s="7"/>
      <c r="IR728" s="3" t="s">
        <v>955</v>
      </c>
      <c r="IS728" s="3" t="s">
        <v>905</v>
      </c>
      <c r="IT728" s="89"/>
    </row>
    <row r="729" spans="249:254" ht="12.75">
      <c r="IO729" s="3" t="s">
        <v>97</v>
      </c>
      <c r="IP729" s="88" t="s">
        <v>98</v>
      </c>
      <c r="IQ729" s="7"/>
      <c r="IR729" s="3" t="s">
        <v>955</v>
      </c>
      <c r="IS729" s="88" t="s">
        <v>907</v>
      </c>
      <c r="IT729" s="89"/>
    </row>
    <row r="730" spans="249:254" ht="12.75">
      <c r="IO730" s="167" t="s">
        <v>685</v>
      </c>
      <c r="IP730" s="99" t="s">
        <v>910</v>
      </c>
      <c r="IQ730" s="7"/>
      <c r="IR730" s="3" t="s">
        <v>955</v>
      </c>
      <c r="IS730" s="89" t="s">
        <v>909</v>
      </c>
      <c r="IT730" s="3"/>
    </row>
    <row r="731" spans="249:254" ht="12.75">
      <c r="IO731" s="30"/>
      <c r="IP731" s="30"/>
      <c r="IQ731" s="7"/>
      <c r="IR731" s="3" t="s">
        <v>955</v>
      </c>
      <c r="IS731" s="88" t="s">
        <v>1024</v>
      </c>
      <c r="IT731" s="3"/>
    </row>
    <row r="732" spans="249:254" ht="12.75">
      <c r="IO732" s="7"/>
      <c r="IP732" s="7"/>
      <c r="IQ732" s="7"/>
      <c r="IR732" s="3" t="s">
        <v>910</v>
      </c>
      <c r="IS732" s="87" t="s">
        <v>910</v>
      </c>
      <c r="IT732" s="3"/>
    </row>
    <row r="733" spans="249:254" ht="12.75">
      <c r="IO733" s="7"/>
      <c r="IP733" s="7"/>
      <c r="IQ733" s="7"/>
      <c r="IR733" s="7"/>
      <c r="IS733" s="7"/>
      <c r="IT733" s="7"/>
    </row>
    <row r="734" spans="249:254" ht="12.75">
      <c r="IO734" s="7"/>
      <c r="IP734" s="7"/>
      <c r="IQ734" s="7"/>
      <c r="IR734" s="7"/>
      <c r="IS734" s="7"/>
      <c r="IT734" s="7"/>
    </row>
    <row r="735" spans="249:254" ht="12.75">
      <c r="IO735" s="21" t="s">
        <v>996</v>
      </c>
      <c r="IP735" s="7"/>
      <c r="IQ735" s="7"/>
      <c r="IR735" s="7"/>
      <c r="IS735" s="7"/>
      <c r="IT735" s="7"/>
    </row>
    <row r="736" spans="249:254" ht="12.75">
      <c r="IO736" s="21" t="s">
        <v>997</v>
      </c>
      <c r="IP736" s="7"/>
      <c r="IQ736" s="7"/>
      <c r="IR736" s="7"/>
      <c r="IS736" s="7"/>
      <c r="IT736" s="7"/>
    </row>
    <row r="737" spans="249:254" ht="12.75">
      <c r="IO737" s="21" t="s">
        <v>998</v>
      </c>
      <c r="IP737" s="7"/>
      <c r="IQ737" s="7"/>
      <c r="IR737" s="7"/>
      <c r="IS737" s="7"/>
      <c r="IT737" s="7"/>
    </row>
    <row r="738" spans="249:254" ht="12.75">
      <c r="IO738" s="21" t="s">
        <v>999</v>
      </c>
      <c r="IP738" s="7"/>
      <c r="IQ738" s="7"/>
      <c r="IR738" s="7"/>
      <c r="IS738" s="7"/>
      <c r="IT738" s="7"/>
    </row>
    <row r="739" spans="249:254" ht="12.75">
      <c r="IO739" s="21" t="s">
        <v>1000</v>
      </c>
      <c r="IP739" s="7"/>
      <c r="IQ739" s="7"/>
      <c r="IR739" s="7"/>
      <c r="IS739" s="7"/>
      <c r="IT739" s="7"/>
    </row>
    <row r="740" spans="249:254" ht="12.75">
      <c r="IO740" s="21" t="s">
        <v>1001</v>
      </c>
      <c r="IP740" s="7"/>
      <c r="IQ740" s="7"/>
      <c r="IR740" s="7"/>
      <c r="IS740" s="7"/>
      <c r="IT740" s="7"/>
    </row>
    <row r="741" spans="249:254" ht="12.75">
      <c r="IO741" s="21" t="s">
        <v>1002</v>
      </c>
      <c r="IP741" s="7"/>
      <c r="IQ741" s="7"/>
      <c r="IR741" s="7"/>
      <c r="IS741" s="7"/>
      <c r="IT741" s="7"/>
    </row>
    <row r="742" spans="249:254" ht="12.75">
      <c r="IO742" s="21" t="s">
        <v>1003</v>
      </c>
      <c r="IP742" s="7"/>
      <c r="IQ742" s="7"/>
      <c r="IR742" s="7"/>
      <c r="IS742" s="7"/>
      <c r="IT742" s="7"/>
    </row>
    <row r="743" spans="249:254" ht="12.75">
      <c r="IO743" s="7"/>
      <c r="IP743" s="7"/>
      <c r="IQ743" s="7"/>
      <c r="IR743" s="7"/>
      <c r="IS743" s="7"/>
      <c r="IT743" s="7"/>
    </row>
    <row r="744" spans="249:254" ht="12.75">
      <c r="IO744" s="7"/>
      <c r="IP744" s="7"/>
      <c r="IQ744" s="7"/>
      <c r="IR744" s="7"/>
      <c r="IS744" s="7"/>
      <c r="IT744" s="7"/>
    </row>
    <row r="745" spans="249:254" ht="12.75">
      <c r="IO745" s="7"/>
      <c r="IP745" s="7"/>
      <c r="IQ745" s="7"/>
      <c r="IR745" s="7"/>
      <c r="IS745" s="7"/>
      <c r="IT745" s="7"/>
    </row>
    <row r="746" spans="249:254" ht="12.75">
      <c r="IO746" s="7"/>
      <c r="IP746" s="7"/>
      <c r="IQ746" s="7"/>
      <c r="IR746" s="7"/>
      <c r="IS746" s="7"/>
      <c r="IT746" s="7"/>
    </row>
    <row r="747" spans="249:254" ht="12.75">
      <c r="IO747" s="7"/>
      <c r="IP747" s="7"/>
      <c r="IQ747" s="7"/>
      <c r="IR747" s="7"/>
      <c r="IS747" s="7"/>
      <c r="IT747" s="7"/>
    </row>
    <row r="748" spans="249:254" ht="12.75">
      <c r="IO748" s="7"/>
      <c r="IP748" s="7"/>
      <c r="IQ748" s="7"/>
      <c r="IR748" s="7"/>
      <c r="IS748" s="7"/>
      <c r="IT748" s="7"/>
    </row>
    <row r="749" spans="249:254" ht="12.75">
      <c r="IO749" s="7"/>
      <c r="IP749" s="7"/>
      <c r="IQ749" s="7"/>
      <c r="IR749" s="7"/>
      <c r="IS749" s="7"/>
      <c r="IT749" s="7"/>
    </row>
    <row r="750" spans="249:254" ht="12.75">
      <c r="IO750" s="7"/>
      <c r="IP750" s="7"/>
      <c r="IQ750" s="7"/>
      <c r="IR750" s="7"/>
      <c r="IS750" s="7"/>
      <c r="IT750" s="7"/>
    </row>
    <row r="751" spans="249:254" ht="12.75">
      <c r="IO751" s="7"/>
      <c r="IP751" s="7"/>
      <c r="IQ751" s="7"/>
      <c r="IR751" s="7"/>
      <c r="IS751" s="7"/>
      <c r="IT751" s="7"/>
    </row>
    <row r="752" spans="249:254" ht="12.75">
      <c r="IO752" s="7"/>
      <c r="IP752" s="7"/>
      <c r="IQ752" s="7"/>
      <c r="IR752" s="7"/>
      <c r="IS752" s="7"/>
      <c r="IT752" s="7"/>
    </row>
    <row r="753" spans="249:254" ht="12.75">
      <c r="IO753" s="7"/>
      <c r="IP753" s="7"/>
      <c r="IQ753" s="7"/>
      <c r="IR753" s="7"/>
      <c r="IS753" s="7"/>
      <c r="IT753" s="7"/>
    </row>
    <row r="754" spans="249:254" ht="12.75">
      <c r="IO754" s="7"/>
      <c r="IP754" s="7"/>
      <c r="IQ754" s="7"/>
      <c r="IR754" s="7"/>
      <c r="IS754" s="7"/>
      <c r="IT754" s="7"/>
    </row>
    <row r="755" spans="249:254" ht="12.75">
      <c r="IO755" s="7"/>
      <c r="IP755" s="7"/>
      <c r="IQ755" s="7"/>
      <c r="IR755" s="7"/>
      <c r="IS755" s="7"/>
      <c r="IT755" s="7"/>
    </row>
    <row r="756" spans="249:254" ht="12.75">
      <c r="IO756" s="7"/>
      <c r="IP756" s="7"/>
      <c r="IQ756" s="7"/>
      <c r="IR756" s="7"/>
      <c r="IS756" s="7"/>
      <c r="IT756" s="7"/>
    </row>
    <row r="757" spans="249:254" ht="12.75">
      <c r="IO757" s="7"/>
      <c r="IP757" s="7"/>
      <c r="IQ757" s="7"/>
      <c r="IR757" s="7"/>
      <c r="IS757" s="7"/>
      <c r="IT757" s="7"/>
    </row>
    <row r="758" spans="249:254" ht="12.75">
      <c r="IO758" s="7"/>
      <c r="IP758" s="7"/>
      <c r="IQ758" s="7"/>
      <c r="IR758" s="7"/>
      <c r="IS758" s="7"/>
      <c r="IT758" s="7"/>
    </row>
    <row r="759" spans="249:254" ht="12.75">
      <c r="IO759" s="7"/>
      <c r="IP759" s="7"/>
      <c r="IQ759" s="7"/>
      <c r="IR759" s="7"/>
      <c r="IS759" s="7"/>
      <c r="IT759" s="7"/>
    </row>
    <row r="760" spans="249:254" ht="12.75">
      <c r="IO760" s="7"/>
      <c r="IP760" s="7"/>
      <c r="IQ760" s="7"/>
      <c r="IR760" s="7"/>
      <c r="IS760" s="7"/>
      <c r="IT760" s="7"/>
    </row>
    <row r="761" spans="249:254" ht="12.75">
      <c r="IO761" s="7"/>
      <c r="IP761" s="7"/>
      <c r="IQ761" s="7"/>
      <c r="IR761" s="7"/>
      <c r="IS761" s="7"/>
      <c r="IT761" s="7"/>
    </row>
    <row r="762" spans="249:254" ht="12.75">
      <c r="IO762" s="7"/>
      <c r="IP762" s="7"/>
      <c r="IQ762" s="7"/>
      <c r="IR762" s="7"/>
      <c r="IS762" s="7"/>
      <c r="IT762" s="7"/>
    </row>
    <row r="763" spans="249:254" ht="12.75">
      <c r="IO763" s="7"/>
      <c r="IP763" s="7"/>
      <c r="IQ763" s="7"/>
      <c r="IR763" s="7"/>
      <c r="IS763" s="7"/>
      <c r="IT763" s="7"/>
    </row>
    <row r="764" spans="249:254" ht="12.75">
      <c r="IO764" s="7"/>
      <c r="IP764" s="7"/>
      <c r="IQ764" s="7"/>
      <c r="IR764" s="7"/>
      <c r="IS764" s="7"/>
      <c r="IT764" s="7"/>
    </row>
    <row r="765" spans="249:254" ht="12.75">
      <c r="IO765" s="7"/>
      <c r="IP765" s="7"/>
      <c r="IQ765" s="7"/>
      <c r="IR765" s="7"/>
      <c r="IS765" s="7"/>
      <c r="IT765" s="7"/>
    </row>
    <row r="766" spans="249:254" ht="12.75">
      <c r="IO766" s="7"/>
      <c r="IP766" s="7"/>
      <c r="IQ766" s="7"/>
      <c r="IR766" s="7"/>
      <c r="IS766" s="7"/>
      <c r="IT766" s="7"/>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dc:creator>
  <cp:keywords/>
  <dc:description/>
  <cp:lastModifiedBy>manjulap</cp:lastModifiedBy>
  <cp:lastPrinted>2005-12-15T05:44:36Z</cp:lastPrinted>
  <dcterms:created xsi:type="dcterms:W3CDTF">2005-02-18T07:28:54Z</dcterms:created>
  <dcterms:modified xsi:type="dcterms:W3CDTF">2016-04-04T10:52:19Z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